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Мероприятия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<sst xmlns="http://schemas.openxmlformats.org/spreadsheetml/2006/main" count="377" uniqueCount="180">
  <si>
    <t xml:space="preserve"> </t>
  </si>
  <si>
    <t>№ п/п</t>
  </si>
  <si>
    <t>Мероприятия программы</t>
  </si>
  <si>
    <t>Источники финансирования</t>
  </si>
  <si>
    <t>Срок выполнения</t>
  </si>
  <si>
    <t>Ожидаемые результаты</t>
  </si>
  <si>
    <t xml:space="preserve"> финансирования</t>
  </si>
  <si>
    <t>Всего</t>
  </si>
  <si>
    <t>в том числе по годам</t>
  </si>
  <si>
    <t>Сопровождение программного обеспечения систем управления контентом информационных ресурсов</t>
  </si>
  <si>
    <t>Бюджет города</t>
  </si>
  <si>
    <t>Услуги по сопровождению серверов и серверного оборудования</t>
  </si>
  <si>
    <t>Итого по разделу:</t>
  </si>
  <si>
    <t>Приобретение дополнительного оборудования для оснащения рабочих мест</t>
  </si>
  <si>
    <t>Итого по программе</t>
  </si>
  <si>
    <t>Обеспечение защиты информации, передаваемой по корпоративной сети</t>
  </si>
  <si>
    <t>Сопровождение и приобретение антивирусных программ</t>
  </si>
  <si>
    <t>Выполнение мероприятий по защите информации</t>
  </si>
  <si>
    <t>Приобретение программного обеспечения для администрирования</t>
  </si>
  <si>
    <t>Статья расходов</t>
  </si>
  <si>
    <t>226/262</t>
  </si>
  <si>
    <t>310/312</t>
  </si>
  <si>
    <t>310/313</t>
  </si>
  <si>
    <t>226/272</t>
  </si>
  <si>
    <t>Приобретение аппаратных ключей для идентификации пользователей, обеспечение защиты информации</t>
  </si>
  <si>
    <t>Приобретение ксероксов, принтеров</t>
  </si>
  <si>
    <t>Обеспечение полноты и качества услуг в соответствии со «Специальными требованиями и рекомендациями по защите информации, составляющей государственную тайну, от утечки по техническим каналам», введенными в действие решением Гостехкомиссии от 23 мая 1997 г. №55</t>
  </si>
  <si>
    <t>Финансовые затраты на реализацию (руб.)</t>
  </si>
  <si>
    <t>Приложение 2</t>
  </si>
  <si>
    <t>к постановлению</t>
  </si>
  <si>
    <t>администрации города Югорска</t>
  </si>
  <si>
    <t>от __________________№_______</t>
  </si>
  <si>
    <t>Приобретение дополнительного программного обеспечения</t>
  </si>
  <si>
    <t>Приобретение программных модулей системы резервного копирования данных, программы для создания идентификаторов</t>
  </si>
  <si>
    <t>Подготовка выставочных и презентационных материалов</t>
  </si>
  <si>
    <t>Приобретение и сопровождение электронной цифровой подписи, аппаратных носителей</t>
  </si>
  <si>
    <t>Приобретение запасных частей для ремонта оборудования</t>
  </si>
  <si>
    <t>Приобретение и сопровождение программных комплексов для обеспечения деятельности структурных подразделений</t>
  </si>
  <si>
    <t>"Электронный муниципалитет города Югорска" на 2013-2015 годы</t>
  </si>
  <si>
    <t>2013-2015</t>
  </si>
  <si>
    <t>2. Обеспечение предоставления муниципальных услуг в электронном виде</t>
  </si>
  <si>
    <t>Услуги по внедрению и сопровождению системы электронного документооборота</t>
  </si>
  <si>
    <t>Сопровождение и приобретение программных модулей внутреннего портала</t>
  </si>
  <si>
    <t>Приобретение серверного и коммутационного оборудования</t>
  </si>
  <si>
    <t>Услуги по проведению аттестации и сертификации рабочих мест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</si>
  <si>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</si>
  <si>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</si>
  <si>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</si>
  <si>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</si>
  <si>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</si>
  <si>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</si>
  <si>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</si>
  <si>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</si>
  <si>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</si>
  <si>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</si>
  <si>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</si>
  <si>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</si>
  <si>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</si>
  <si>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</si>
  <si>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6.1.</t>
  </si>
  <si>
    <t>7.1.</t>
  </si>
  <si>
    <t>Услуги по обучению пользователей и администраторов информационных систем</t>
  </si>
  <si>
    <t>Приобретение комплектующих для модернизации серверов</t>
  </si>
  <si>
    <t>Услуги по настройке сервисов корпоративной сети и маршрутизации</t>
  </si>
  <si>
    <t>3. Использование электронного документооборота в деятельности органов местного самоуправления</t>
  </si>
  <si>
    <t>4. Модернизация, развитие и поддержка инфраструктуры для реализации проектов электронного муниципалитета</t>
  </si>
  <si>
    <t>4.4.</t>
  </si>
  <si>
    <t>4.5.</t>
  </si>
  <si>
    <t>4.6.</t>
  </si>
  <si>
    <t>5. Модернизация, развитие и поддержка корпоративной сети администрации города</t>
  </si>
  <si>
    <t>Услуги по содержанию веб-ресурсов</t>
  </si>
  <si>
    <t>Приобретение программного обеспечения (лицензий офисного пакета Microsoft Office, VipNet Client, другого программного обеспечения)</t>
  </si>
  <si>
    <t>Приобретение программного обеспечения (лицензий модулей системы электронного документооборота, лицензий офисного пакета Microsoft Office)</t>
  </si>
  <si>
    <t>Приобретение специального оборудования для оснащения рабочих мест</t>
  </si>
  <si>
    <t>Приобретение комплектующих для системы бесперебойного электропитания серверов</t>
  </si>
  <si>
    <t>Приобретение средств вычислительной техники для оснащения рабочих мест, замена изношенного и списанного оборудования</t>
  </si>
  <si>
    <t>Обслуживание кондиционера в серверной комнате</t>
  </si>
  <si>
    <t>6. Обучение сотрудников</t>
  </si>
  <si>
    <t>7. Мероприятия по защите информации</t>
  </si>
  <si>
    <t>7.2.</t>
  </si>
  <si>
    <t>7.3.</t>
  </si>
  <si>
    <t>7.4.</t>
  </si>
  <si>
    <t>5.1.</t>
  </si>
  <si>
    <t>5.2.</t>
  </si>
  <si>
    <t>5.3.</t>
  </si>
  <si>
    <t>5.4.</t>
  </si>
  <si>
    <t>5.5.</t>
  </si>
  <si>
    <t>5.6.</t>
  </si>
  <si>
    <t>Коэффициенты инфляции:</t>
  </si>
  <si>
    <t>2013 г.</t>
  </si>
  <si>
    <t>2014 г.</t>
  </si>
  <si>
    <t>2015 г.</t>
  </si>
  <si>
    <t>№</t>
  </si>
  <si>
    <t>Вид расходов</t>
  </si>
  <si>
    <t>Печать макетов выставочного стенда</t>
  </si>
  <si>
    <t>Печать открыток (2000 шт)</t>
  </si>
  <si>
    <t>Разработка макета открыток для поздравлений (вкладыш А4, сгиб)</t>
  </si>
  <si>
    <t>ВСЕГО</t>
  </si>
  <si>
    <t>Приобретение офисного пакета Microsoft Office - 20 шт</t>
  </si>
  <si>
    <t>Сопровождение VipNet Client - 20 шт</t>
  </si>
  <si>
    <t>Приобретение Windows 7 Prof - 20 шт</t>
  </si>
  <si>
    <t>Приобретение ЭЦП - 10 шт</t>
  </si>
  <si>
    <t>Приобретение носителя РуТокен - 40 шт</t>
  </si>
  <si>
    <t>Продление сопровождения ЭЦП - 30 шт</t>
  </si>
  <si>
    <t>Сопровождение СЭДД "Кодекс"</t>
  </si>
  <si>
    <t>Услуги по внедрению системы</t>
  </si>
  <si>
    <t>Приобретение программного обеспечения</t>
  </si>
  <si>
    <t>Приобретение лицензии потокового сканирования - 1 шт</t>
  </si>
  <si>
    <t>Приобретение "Кодекс:Система подготовки документов" - 10 шт</t>
  </si>
  <si>
    <t>Приобретение "Кодекс:Управление документами" - 10 шт</t>
  </si>
  <si>
    <t>Приобретение сканера штрих-кодов</t>
  </si>
  <si>
    <t>Приобретение принтера штрих-кодов</t>
  </si>
  <si>
    <t>Замена ПК (19,5 т.р.) на 14 р.м., далее - на 34 шт</t>
  </si>
  <si>
    <t>Замена ИБП (4,0 т.р.) на 14 р.м., далее - на 34 шт</t>
  </si>
  <si>
    <t>Приобретение мониторов 10 шт</t>
  </si>
  <si>
    <t>Приобретение ксерокса УМСКА, УаиГ (Сулименко)</t>
  </si>
  <si>
    <t>Приобретение ксерокса ДЖКиСК</t>
  </si>
  <si>
    <t>Приобретение МФУ 12 шт</t>
  </si>
  <si>
    <t>Приобретение запасных комплектов батарей (15 комп)</t>
  </si>
  <si>
    <t>Сопровождение системы " SAUMI"</t>
  </si>
  <si>
    <t>2.4.</t>
  </si>
  <si>
    <t>Услуги по разработке и внедрению электронных сервисов</t>
  </si>
  <si>
    <t>Разработка прочих электронных сервисов</t>
  </si>
  <si>
    <t>Сопровождение модуля фильтрации сайтов UserGate (100 польз)</t>
  </si>
  <si>
    <t>Сопровождение прокси-сервера UserGate (100 польз)</t>
  </si>
  <si>
    <t>Продление сопровождения Гранд-Смета (4 места)</t>
  </si>
  <si>
    <t>Сопровождение справочника ЕГРИП и ГРЮЛ</t>
  </si>
  <si>
    <t>Приобретение программы для ДЖК и СК</t>
  </si>
  <si>
    <t>Приобретение комплекса MS SQL Server для ДФ (25 польз)</t>
  </si>
  <si>
    <t>Приобретение и сопровождение других программ</t>
  </si>
  <si>
    <t>Приобретение и сопровождение разных программ</t>
  </si>
  <si>
    <t>Приобретение Windows 2008 Server для ДФ (2 шт)</t>
  </si>
  <si>
    <t>Сопровождение ПО "Битрикс" для Ugorsk.ru</t>
  </si>
  <si>
    <t>Сопровождение ПО "Битрикс" для официального сайта</t>
  </si>
  <si>
    <t>Сопровождение ПО "Битрикс" для информационного киоска</t>
  </si>
  <si>
    <t>Сопровождение ПО "Битрикс" для внутреннего портала</t>
  </si>
  <si>
    <t>Сопровождение дополнительных пользователей (186 польз)</t>
  </si>
  <si>
    <t>Услуги по разработке и внедрению программных модулей внутреннего портала</t>
  </si>
  <si>
    <t>Сопровождение программы "Сканер сетевой безопасности" (на 2 года)</t>
  </si>
  <si>
    <t>Приобретение сменного модуля батарей (2 шт)</t>
  </si>
  <si>
    <t>Приобретение сменного модуля управления нагрузкой</t>
  </si>
  <si>
    <t>Приобретение жестких дисков 1 Tb SATA 7,2к (4 шт) для файл.полки</t>
  </si>
  <si>
    <t>Приобретение жестких дисков 500 Гб SATA 7,2к (4 шт) для серверов</t>
  </si>
  <si>
    <t>Приобретение жестких дисков 500 Гб SATA 7,2к (4 шт) для DL320s</t>
  </si>
  <si>
    <t>Приобретение резервной сплит-системы (на лето)</t>
  </si>
  <si>
    <t>Демонтаж старых кондиционеров</t>
  </si>
  <si>
    <t>Замена большого кондиционера</t>
  </si>
  <si>
    <t>Приобретение комплекта модулей ОЗУ (4Гб х 4шт)</t>
  </si>
  <si>
    <t>Приобретение сменных комплектов контроллеров</t>
  </si>
  <si>
    <t>Обслуживание большого кондиционера</t>
  </si>
  <si>
    <t>Обслуживание сплит-системы</t>
  </si>
  <si>
    <t>Приобретение запасных частей</t>
  </si>
  <si>
    <t>Приобретение коммутационного оборудования ЛВС</t>
  </si>
  <si>
    <t>Приобретение сервера баз данных для ДФ</t>
  </si>
  <si>
    <t>Услуги хостинга</t>
  </si>
  <si>
    <t>Аренда сервера на площадке хостинга</t>
  </si>
  <si>
    <t>Услуги доступа к доменному имени (4 шт)</t>
  </si>
  <si>
    <t>Обучение по ПК "SAUMI"</t>
  </si>
  <si>
    <t>Участие в семинаре РИФ</t>
  </si>
  <si>
    <t>Обучение сотрудников ОАИС</t>
  </si>
  <si>
    <t>Обучение сотрудников ИАО</t>
  </si>
  <si>
    <t>Обучение сотрудников ОИР</t>
  </si>
  <si>
    <t>Продление сопровождения антивируса Касперского (120 лиц)</t>
  </si>
  <si>
    <t>Продление сопровождения антивируса Касперского (13 лиц)</t>
  </si>
  <si>
    <t>Продление сопровождения антивируса Касперского (15 лиц)</t>
  </si>
  <si>
    <t>Продление сопровождения антивируса Касперского (25 лиц)</t>
  </si>
  <si>
    <t>1. Обеспечение средней посещаемости разделов официального сайта не менее 300 чел в сутки, портала ОМСУ не менее 700 чел в сутки (в рабочие дни);
2. Обеспечение работы официального сайта в соответствии с требованиями закона от 09 февраля 2009 г. № 8-ФЗ "Об обеспечении доступа к информации о деятельности государственных органов и органов местного самоуправления"</t>
  </si>
  <si>
    <t>3. Обеспечение предоставления государственных и муниципальных услуг в электронном виде в соответствии с требованиями закона от 27.07.2010 № 210-ФЗ "Об организации предоставления государственных и муниципальных услуг"</t>
  </si>
  <si>
    <t>Приобретение резервного кондиционера в серверную комнату</t>
  </si>
  <si>
    <t>2012 г.</t>
  </si>
  <si>
    <t>стоимость взята по текущим расходам и сложившимся рыночным ценам.</t>
  </si>
  <si>
    <t>Перечень мероприятий ведомственной целевой программы</t>
  </si>
  <si>
    <t>Расчёт расходов по мероприятиям
ВЦП "Электронный муниципалитет города Югорска на 2013-2015 годы", тыс. рублей</t>
  </si>
  <si>
    <t>Приложение 3</t>
  </si>
  <si>
    <t>Замена ПК (19,5 т.р.) + ИБП (4,0 т.р.) на 20 исполнителей</t>
  </si>
  <si>
    <t>Приобретение VipNet Client - 3 шт</t>
  </si>
  <si>
    <t>Приобретение сканера документов (УО)</t>
  </si>
  <si>
    <t>Приобретение офисного пакета Microsoft Office - 10 шт</t>
  </si>
  <si>
    <t>Приобретение запасных частей, сменных аккумуляторов ИБП</t>
  </si>
  <si>
    <t>1. Развитие информационных веб-ресурсов органов местного самоуправления города Югорска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</si>
</sst>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#,##0.0_р_."/>
    <numFmt numFmtId="171" formatCode="#,##0.00_р_."/>
    <numFmt numFmtId="172" formatCode="#,##0.00_ ;\-#,##0.00\ "/>
    <numFmt numFmtId="173" formatCode="#,##0.0"/>
    <numFmt numFmtId="174" formatCode="0.0%"/>
  </numFmts>
  <fonts count="4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justify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2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173" fontId="4" fillId="0" borderId="16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horizontal="right" vertical="top" wrapText="1"/>
    </xf>
    <xf numFmtId="173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74" fontId="3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73" fontId="3" fillId="0" borderId="0" xfId="0" applyNumberFormat="1" applyFont="1" applyAlignment="1">
      <alignment horizontal="center" vertical="top"/>
    </xf>
    <xf numFmtId="0" fontId="3" fillId="0" borderId="17" xfId="0" applyFont="1" applyBorder="1" applyAlignment="1">
      <alignment vertical="top"/>
    </xf>
    <xf numFmtId="173" fontId="3" fillId="0" borderId="17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1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="115" zoomScaleNormal="115" zoomScalePageLayoutView="0" workbookViewId="0" topLeftCell="A1">
      <selection activeCell="B12" sqref="B12"/>
    </sheetView>
  </sheetViews>
  <sheetFormatPr defaultColWidth="11.7109375" defaultRowHeight="12.75"/>
  <cols>
    <col min="1" max="1" width="5.57421875" style="0" customWidth="1"/>
    <col min="2" max="2" width="36.421875" style="0" customWidth="1"/>
    <col min="3" max="3" width="10.28125" style="0" customWidth="1"/>
    <col min="4" max="4" width="9.421875" style="0" hidden="1" customWidth="1"/>
    <col min="5" max="8" width="11.28125" style="0" customWidth="1"/>
    <col min="9" max="9" width="13.7109375" style="0" customWidth="1"/>
    <col min="10" max="10" width="46.00390625" style="0" customWidth="1"/>
  </cols>
  <sheetData>
    <row r="1" ht="15.75">
      <c r="J1" s="12" t="s">
        <v>28</v>
      </c>
    </row>
    <row r="2" ht="15.75" hidden="1">
      <c r="J2" s="12" t="s">
        <v>29</v>
      </c>
    </row>
    <row r="3" ht="15.75" hidden="1">
      <c r="J3" s="12" t="s">
        <v>30</v>
      </c>
    </row>
    <row r="4" ht="15.75" hidden="1">
      <c r="J4" s="12" t="s">
        <v>31</v>
      </c>
    </row>
    <row r="6" spans="1:10" ht="15.75">
      <c r="A6" s="52" t="s">
        <v>171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>
      <c r="A7" s="53" t="s">
        <v>38</v>
      </c>
      <c r="B7" s="53"/>
      <c r="C7" s="53"/>
      <c r="D7" s="53"/>
      <c r="E7" s="53"/>
      <c r="F7" s="53"/>
      <c r="G7" s="53"/>
      <c r="H7" s="53"/>
      <c r="I7" s="53"/>
      <c r="J7" s="53"/>
    </row>
    <row r="8" spans="1:9" ht="8.25" customHeight="1">
      <c r="A8" s="54" t="s">
        <v>0</v>
      </c>
      <c r="B8" s="54"/>
      <c r="C8" s="54"/>
      <c r="D8" s="54"/>
      <c r="E8" s="54"/>
      <c r="F8" s="54"/>
      <c r="G8" s="54"/>
      <c r="H8" s="54"/>
      <c r="I8" s="54"/>
    </row>
    <row r="9" spans="1:10" s="2" customFormat="1" ht="14.25" customHeight="1">
      <c r="A9" s="40" t="s">
        <v>1</v>
      </c>
      <c r="B9" s="40" t="s">
        <v>2</v>
      </c>
      <c r="C9" s="40" t="s">
        <v>3</v>
      </c>
      <c r="D9" s="42" t="s">
        <v>19</v>
      </c>
      <c r="E9" s="40" t="s">
        <v>27</v>
      </c>
      <c r="F9" s="40"/>
      <c r="G9" s="40"/>
      <c r="H9" s="40"/>
      <c r="I9" s="40" t="s">
        <v>4</v>
      </c>
      <c r="J9" s="40" t="s">
        <v>5</v>
      </c>
    </row>
    <row r="10" spans="1:10" s="4" customFormat="1" ht="12.75">
      <c r="A10" s="40"/>
      <c r="B10" s="40"/>
      <c r="C10" s="40" t="s">
        <v>6</v>
      </c>
      <c r="D10" s="43"/>
      <c r="E10" s="41" t="s">
        <v>7</v>
      </c>
      <c r="F10" s="41" t="s">
        <v>8</v>
      </c>
      <c r="G10" s="41"/>
      <c r="H10" s="41"/>
      <c r="I10" s="40"/>
      <c r="J10" s="40"/>
    </row>
    <row r="11" spans="1:10" s="4" customFormat="1" ht="12.75">
      <c r="A11" s="40"/>
      <c r="B11" s="40"/>
      <c r="C11" s="40"/>
      <c r="D11" s="44"/>
      <c r="E11" s="40"/>
      <c r="F11" s="3">
        <v>2013</v>
      </c>
      <c r="G11" s="3">
        <v>2014</v>
      </c>
      <c r="H11" s="3">
        <v>2015</v>
      </c>
      <c r="I11" s="40"/>
      <c r="J11" s="40"/>
    </row>
    <row r="12" spans="1:10" s="4" customFormat="1" ht="14.25">
      <c r="A12" s="3"/>
      <c r="B12" s="17" t="s">
        <v>179</v>
      </c>
      <c r="C12" s="18"/>
      <c r="D12" s="18"/>
      <c r="E12" s="18"/>
      <c r="F12" s="18"/>
      <c r="G12" s="18"/>
      <c r="H12" s="18"/>
      <c r="I12" s="18"/>
      <c r="J12" s="19"/>
    </row>
    <row r="13" spans="1:10" ht="37.5" customHeight="1">
      <c r="A13" s="1" t="s">
        <v>45</v>
      </c>
      <c r="B13" s="5" t="s">
        <v>9</v>
      </c>
      <c r="C13" s="1" t="s">
        <v>10</v>
      </c>
      <c r="D13" s="1" t="s">
        <v>23</v>
      </c>
      <c r="E13" s="20">
        <f>F13+G13+H13</f>
        <v>135</v>
      </c>
      <c r="F13" s="20">
        <v>43</v>
      </c>
      <c r="G13" s="20">
        <v>45</v>
      </c>
      <c r="H13" s="20">
        <v>47</v>
      </c>
      <c r="I13" s="1" t="s">
        <v>39</v>
      </c>
      <c r="J13" s="45" t="s">
        <v>166</v>
      </c>
    </row>
    <row r="14" spans="1:10" ht="27.75" customHeight="1">
      <c r="A14" s="1" t="s">
        <v>46</v>
      </c>
      <c r="B14" s="5" t="s">
        <v>70</v>
      </c>
      <c r="C14" s="1" t="s">
        <v>10</v>
      </c>
      <c r="D14" s="1" t="s">
        <v>20</v>
      </c>
      <c r="E14" s="20">
        <f>F14+G14+H14</f>
        <v>93</v>
      </c>
      <c r="F14" s="20">
        <v>30</v>
      </c>
      <c r="G14" s="20">
        <v>31</v>
      </c>
      <c r="H14" s="20">
        <v>32</v>
      </c>
      <c r="I14" s="1" t="s">
        <v>39</v>
      </c>
      <c r="J14" s="46"/>
    </row>
    <row r="15" spans="1:10" ht="25.5">
      <c r="A15" s="1" t="s">
        <v>47</v>
      </c>
      <c r="B15" s="5" t="s">
        <v>11</v>
      </c>
      <c r="C15" s="1" t="s">
        <v>10</v>
      </c>
      <c r="D15" s="1" t="s">
        <v>20</v>
      </c>
      <c r="E15" s="20">
        <f>F15+G15+H15</f>
        <v>280</v>
      </c>
      <c r="F15" s="20">
        <v>120</v>
      </c>
      <c r="G15" s="20">
        <v>80</v>
      </c>
      <c r="H15" s="20">
        <v>80</v>
      </c>
      <c r="I15" s="1" t="s">
        <v>39</v>
      </c>
      <c r="J15" s="46"/>
    </row>
    <row r="16" spans="1:10" ht="27" customHeight="1">
      <c r="A16" s="1" t="s">
        <v>48</v>
      </c>
      <c r="B16" s="5" t="s">
        <v>34</v>
      </c>
      <c r="C16" s="1" t="s">
        <v>10</v>
      </c>
      <c r="D16" s="1" t="s">
        <v>20</v>
      </c>
      <c r="E16" s="20">
        <f>F16+G16+H16</f>
        <v>162</v>
      </c>
      <c r="F16" s="20">
        <v>82</v>
      </c>
      <c r="G16" s="20">
        <v>80</v>
      </c>
      <c r="H16" s="20"/>
      <c r="I16" s="1" t="s">
        <v>39</v>
      </c>
      <c r="J16" s="47"/>
    </row>
    <row r="17" spans="1:10" ht="12.75">
      <c r="A17" s="1"/>
      <c r="B17" s="6" t="s">
        <v>12</v>
      </c>
      <c r="C17" s="1"/>
      <c r="D17" s="1"/>
      <c r="E17" s="21">
        <f>SUM(E13:E16)</f>
        <v>670</v>
      </c>
      <c r="F17" s="21">
        <f>SUM(F13:F16)</f>
        <v>275</v>
      </c>
      <c r="G17" s="21">
        <f>SUM(G13:G16)</f>
        <v>236</v>
      </c>
      <c r="H17" s="21">
        <f>SUM(H13:H16)</f>
        <v>159</v>
      </c>
      <c r="I17" s="1"/>
      <c r="J17" s="7"/>
    </row>
    <row r="18" spans="1:10" ht="14.25">
      <c r="A18" s="3"/>
      <c r="B18" s="17" t="s">
        <v>40</v>
      </c>
      <c r="C18" s="18"/>
      <c r="D18" s="18"/>
      <c r="E18" s="22"/>
      <c r="F18" s="22"/>
      <c r="G18" s="22"/>
      <c r="H18" s="22"/>
      <c r="I18" s="18"/>
      <c r="J18" s="19"/>
    </row>
    <row r="19" spans="1:10" ht="27" customHeight="1">
      <c r="A19" s="1" t="s">
        <v>50</v>
      </c>
      <c r="B19" s="5" t="s">
        <v>13</v>
      </c>
      <c r="C19" s="1" t="s">
        <v>10</v>
      </c>
      <c r="D19" s="1" t="s">
        <v>21</v>
      </c>
      <c r="E19" s="20">
        <f>F19+G19+H19</f>
        <v>496</v>
      </c>
      <c r="F19" s="20">
        <v>496</v>
      </c>
      <c r="G19" s="20">
        <v>0</v>
      </c>
      <c r="H19" s="20">
        <v>0</v>
      </c>
      <c r="I19" s="1" t="s">
        <v>39</v>
      </c>
      <c r="J19" s="48" t="s">
        <v>167</v>
      </c>
    </row>
    <row r="20" spans="1:10" ht="54" customHeight="1">
      <c r="A20" s="1" t="s">
        <v>51</v>
      </c>
      <c r="B20" s="5" t="s">
        <v>71</v>
      </c>
      <c r="C20" s="1" t="s">
        <v>10</v>
      </c>
      <c r="D20" s="1" t="s">
        <v>23</v>
      </c>
      <c r="E20" s="20">
        <f>F20+G20+H20</f>
        <v>759</v>
      </c>
      <c r="F20" s="20">
        <v>462</v>
      </c>
      <c r="G20" s="20">
        <v>145</v>
      </c>
      <c r="H20" s="20">
        <v>152</v>
      </c>
      <c r="I20" s="1" t="s">
        <v>39</v>
      </c>
      <c r="J20" s="49"/>
    </row>
    <row r="21" spans="1:10" ht="27.75" customHeight="1">
      <c r="A21" s="1" t="s">
        <v>52</v>
      </c>
      <c r="B21" s="5" t="s">
        <v>121</v>
      </c>
      <c r="C21" s="1" t="s">
        <v>10</v>
      </c>
      <c r="D21" s="1" t="s">
        <v>23</v>
      </c>
      <c r="E21" s="20">
        <f>F21+G21+H21</f>
        <v>109</v>
      </c>
      <c r="F21" s="20">
        <v>53</v>
      </c>
      <c r="G21" s="20">
        <v>56</v>
      </c>
      <c r="H21" s="20">
        <v>0</v>
      </c>
      <c r="I21" s="1" t="s">
        <v>39</v>
      </c>
      <c r="J21" s="49"/>
    </row>
    <row r="22" spans="1:10" ht="39" customHeight="1">
      <c r="A22" s="1" t="s">
        <v>120</v>
      </c>
      <c r="B22" s="5" t="s">
        <v>35</v>
      </c>
      <c r="C22" s="1" t="s">
        <v>10</v>
      </c>
      <c r="D22" s="1" t="s">
        <v>20</v>
      </c>
      <c r="E22" s="20">
        <f>F22+G22+H22</f>
        <v>438</v>
      </c>
      <c r="F22" s="20">
        <v>139</v>
      </c>
      <c r="G22" s="20">
        <v>146</v>
      </c>
      <c r="H22" s="20">
        <v>153</v>
      </c>
      <c r="I22" s="1" t="s">
        <v>39</v>
      </c>
      <c r="J22" s="50"/>
    </row>
    <row r="23" spans="1:10" ht="12.75">
      <c r="A23" s="1"/>
      <c r="B23" s="6" t="s">
        <v>12</v>
      </c>
      <c r="C23" s="1"/>
      <c r="D23" s="1"/>
      <c r="E23" s="21">
        <f>SUM(E19:E22)</f>
        <v>1802</v>
      </c>
      <c r="F23" s="21">
        <f>SUM(F19:F22)</f>
        <v>1150</v>
      </c>
      <c r="G23" s="21">
        <f>SUM(G19:G22)</f>
        <v>347</v>
      </c>
      <c r="H23" s="21">
        <f>SUM(H19:H22)</f>
        <v>305</v>
      </c>
      <c r="I23" s="1"/>
      <c r="J23" s="7"/>
    </row>
    <row r="24" spans="1:10" ht="14.25">
      <c r="A24" s="3"/>
      <c r="B24" s="17" t="s">
        <v>64</v>
      </c>
      <c r="C24" s="18"/>
      <c r="D24" s="18"/>
      <c r="E24" s="22"/>
      <c r="F24" s="22"/>
      <c r="G24" s="22"/>
      <c r="H24" s="22"/>
      <c r="I24" s="18"/>
      <c r="J24" s="19"/>
    </row>
    <row r="25" spans="1:10" ht="25.5">
      <c r="A25" s="1" t="s">
        <v>53</v>
      </c>
      <c r="B25" s="5" t="s">
        <v>41</v>
      </c>
      <c r="C25" s="1" t="s">
        <v>10</v>
      </c>
      <c r="D25" s="1" t="s">
        <v>22</v>
      </c>
      <c r="E25" s="20">
        <f>F25+G25+H25</f>
        <v>660</v>
      </c>
      <c r="F25" s="20">
        <v>254</v>
      </c>
      <c r="G25" s="20">
        <v>133</v>
      </c>
      <c r="H25" s="20">
        <v>273</v>
      </c>
      <c r="I25" s="1" t="s">
        <v>39</v>
      </c>
      <c r="J25" s="9"/>
    </row>
    <row r="26" spans="1:10" ht="51.75" customHeight="1">
      <c r="A26" s="1" t="s">
        <v>54</v>
      </c>
      <c r="B26" s="5" t="s">
        <v>72</v>
      </c>
      <c r="C26" s="1" t="s">
        <v>10</v>
      </c>
      <c r="D26" s="1" t="s">
        <v>20</v>
      </c>
      <c r="E26" s="20">
        <f>F26+G26+H26</f>
        <v>142</v>
      </c>
      <c r="F26" s="20">
        <v>76</v>
      </c>
      <c r="G26" s="20">
        <v>32</v>
      </c>
      <c r="H26" s="20">
        <v>34</v>
      </c>
      <c r="I26" s="1" t="s">
        <v>39</v>
      </c>
      <c r="J26" s="9"/>
    </row>
    <row r="27" spans="1:10" ht="29.25" customHeight="1">
      <c r="A27" s="1" t="s">
        <v>55</v>
      </c>
      <c r="B27" s="5" t="s">
        <v>73</v>
      </c>
      <c r="C27" s="1" t="s">
        <v>10</v>
      </c>
      <c r="D27" s="1" t="s">
        <v>20</v>
      </c>
      <c r="E27" s="20">
        <f>F27+G27+H27</f>
        <v>127</v>
      </c>
      <c r="F27" s="20">
        <v>97</v>
      </c>
      <c r="G27" s="20">
        <v>30</v>
      </c>
      <c r="H27" s="20">
        <v>0</v>
      </c>
      <c r="I27" s="1" t="s">
        <v>39</v>
      </c>
      <c r="J27" s="9"/>
    </row>
    <row r="28" spans="1:10" ht="12.75">
      <c r="A28" s="1"/>
      <c r="B28" s="6" t="s">
        <v>12</v>
      </c>
      <c r="C28" s="1"/>
      <c r="D28" s="1"/>
      <c r="E28" s="23">
        <f>SUM(E25:E27)</f>
        <v>929</v>
      </c>
      <c r="F28" s="23">
        <f>SUM(F25:F27)</f>
        <v>427</v>
      </c>
      <c r="G28" s="23">
        <f>SUM(G25:G27)</f>
        <v>195</v>
      </c>
      <c r="H28" s="23">
        <f>SUM(H25:H27)</f>
        <v>307</v>
      </c>
      <c r="I28" s="1"/>
      <c r="J28" s="7"/>
    </row>
    <row r="29" spans="1:10" ht="14.25">
      <c r="A29" s="3"/>
      <c r="B29" s="17" t="s">
        <v>65</v>
      </c>
      <c r="C29" s="18"/>
      <c r="D29" s="18"/>
      <c r="E29" s="22"/>
      <c r="F29" s="22"/>
      <c r="G29" s="22"/>
      <c r="H29" s="22"/>
      <c r="I29" s="18"/>
      <c r="J29" s="19"/>
    </row>
    <row r="30" spans="1:10" ht="51">
      <c r="A30" s="1" t="s">
        <v>56</v>
      </c>
      <c r="B30" s="5" t="s">
        <v>75</v>
      </c>
      <c r="C30" s="1" t="s">
        <v>10</v>
      </c>
      <c r="D30" s="1" t="s">
        <v>21</v>
      </c>
      <c r="E30" s="20">
        <f aca="true" t="shared" si="0" ref="E30:E35">F30+G30+H30</f>
        <v>2293</v>
      </c>
      <c r="F30" s="20">
        <v>437</v>
      </c>
      <c r="G30" s="20">
        <v>931</v>
      </c>
      <c r="H30" s="20">
        <v>925</v>
      </c>
      <c r="I30" s="1" t="s">
        <v>39</v>
      </c>
      <c r="J30" s="10"/>
    </row>
    <row r="31" spans="1:10" ht="25.5">
      <c r="A31" s="1" t="s">
        <v>57</v>
      </c>
      <c r="B31" s="5" t="s">
        <v>25</v>
      </c>
      <c r="C31" s="1" t="s">
        <v>10</v>
      </c>
      <c r="D31" s="1" t="s">
        <v>22</v>
      </c>
      <c r="E31" s="20">
        <f t="shared" si="0"/>
        <v>410</v>
      </c>
      <c r="F31" s="20">
        <v>249</v>
      </c>
      <c r="G31" s="20">
        <v>0</v>
      </c>
      <c r="H31" s="20">
        <v>161</v>
      </c>
      <c r="I31" s="1" t="s">
        <v>39</v>
      </c>
      <c r="J31" s="14"/>
    </row>
    <row r="32" spans="1:10" ht="25.5">
      <c r="A32" s="1" t="s">
        <v>58</v>
      </c>
      <c r="B32" s="5" t="s">
        <v>178</v>
      </c>
      <c r="C32" s="1" t="s">
        <v>10</v>
      </c>
      <c r="D32" s="1" t="s">
        <v>22</v>
      </c>
      <c r="E32" s="20">
        <f t="shared" si="0"/>
        <v>334</v>
      </c>
      <c r="F32" s="20">
        <v>125</v>
      </c>
      <c r="G32" s="20">
        <v>92</v>
      </c>
      <c r="H32" s="20">
        <v>117</v>
      </c>
      <c r="I32" s="1" t="s">
        <v>39</v>
      </c>
      <c r="J32" s="15"/>
    </row>
    <row r="33" spans="1:10" ht="40.5" customHeight="1">
      <c r="A33" s="1" t="s">
        <v>66</v>
      </c>
      <c r="B33" s="11" t="s">
        <v>37</v>
      </c>
      <c r="C33" s="1" t="s">
        <v>10</v>
      </c>
      <c r="D33" s="1" t="s">
        <v>22</v>
      </c>
      <c r="E33" s="20">
        <f t="shared" si="0"/>
        <v>1561</v>
      </c>
      <c r="F33" s="20">
        <v>777</v>
      </c>
      <c r="G33" s="20">
        <v>383</v>
      </c>
      <c r="H33" s="20">
        <v>401</v>
      </c>
      <c r="I33" s="1" t="s">
        <v>39</v>
      </c>
      <c r="J33" s="13"/>
    </row>
    <row r="34" spans="1:10" ht="28.5" customHeight="1">
      <c r="A34" s="1" t="s">
        <v>67</v>
      </c>
      <c r="B34" s="5" t="s">
        <v>42</v>
      </c>
      <c r="C34" s="1" t="s">
        <v>10</v>
      </c>
      <c r="D34" s="1"/>
      <c r="E34" s="20">
        <f t="shared" si="0"/>
        <v>271</v>
      </c>
      <c r="F34" s="20">
        <v>216</v>
      </c>
      <c r="G34" s="20">
        <v>27</v>
      </c>
      <c r="H34" s="20">
        <v>28</v>
      </c>
      <c r="I34" s="1" t="s">
        <v>39</v>
      </c>
      <c r="J34" s="13"/>
    </row>
    <row r="35" spans="1:10" ht="27" customHeight="1">
      <c r="A35" s="1" t="s">
        <v>68</v>
      </c>
      <c r="B35" s="5" t="s">
        <v>18</v>
      </c>
      <c r="C35" s="1" t="s">
        <v>10</v>
      </c>
      <c r="D35" s="1"/>
      <c r="E35" s="20">
        <f t="shared" si="0"/>
        <v>190</v>
      </c>
      <c r="F35" s="20">
        <v>53</v>
      </c>
      <c r="G35" s="20">
        <v>24</v>
      </c>
      <c r="H35" s="20">
        <v>113</v>
      </c>
      <c r="I35" s="1" t="s">
        <v>39</v>
      </c>
      <c r="J35" s="13"/>
    </row>
    <row r="36" spans="1:10" ht="12.75">
      <c r="A36" s="1"/>
      <c r="B36" s="6" t="s">
        <v>12</v>
      </c>
      <c r="C36" s="1"/>
      <c r="D36" s="1"/>
      <c r="E36" s="23">
        <f>SUM(E30:E35)</f>
        <v>5059</v>
      </c>
      <c r="F36" s="23">
        <f>SUM(F30:F35)</f>
        <v>1857</v>
      </c>
      <c r="G36" s="23">
        <f>SUM(G30:G35)</f>
        <v>1457</v>
      </c>
      <c r="H36" s="23">
        <f>SUM(H30:H35)</f>
        <v>1745</v>
      </c>
      <c r="I36" s="1"/>
      <c r="J36" s="7"/>
    </row>
    <row r="37" spans="1:10" ht="14.25">
      <c r="A37" s="3"/>
      <c r="B37" s="17" t="s">
        <v>69</v>
      </c>
      <c r="C37" s="18"/>
      <c r="D37" s="18"/>
      <c r="E37" s="22"/>
      <c r="F37" s="22"/>
      <c r="G37" s="22"/>
      <c r="H37" s="22"/>
      <c r="I37" s="18"/>
      <c r="J37" s="19"/>
    </row>
    <row r="38" spans="1:10" ht="28.5" customHeight="1">
      <c r="A38" s="1" t="s">
        <v>82</v>
      </c>
      <c r="B38" s="5" t="s">
        <v>74</v>
      </c>
      <c r="C38" s="1" t="s">
        <v>10</v>
      </c>
      <c r="D38" s="1" t="s">
        <v>22</v>
      </c>
      <c r="E38" s="20">
        <f aca="true" t="shared" si="1" ref="E38:E43">F38+G38+H38</f>
        <v>250</v>
      </c>
      <c r="F38" s="20">
        <v>100</v>
      </c>
      <c r="G38" s="20">
        <v>43</v>
      </c>
      <c r="H38" s="20">
        <v>107</v>
      </c>
      <c r="I38" s="1" t="s">
        <v>39</v>
      </c>
      <c r="J38" s="9"/>
    </row>
    <row r="39" spans="1:10" ht="25.5">
      <c r="A39" s="1" t="s">
        <v>83</v>
      </c>
      <c r="B39" s="5" t="s">
        <v>62</v>
      </c>
      <c r="C39" s="1" t="s">
        <v>10</v>
      </c>
      <c r="D39" s="1" t="s">
        <v>22</v>
      </c>
      <c r="E39" s="20">
        <f t="shared" si="1"/>
        <v>531</v>
      </c>
      <c r="F39" s="20">
        <v>195</v>
      </c>
      <c r="G39" s="20">
        <v>136</v>
      </c>
      <c r="H39" s="20">
        <v>200</v>
      </c>
      <c r="I39" s="1" t="s">
        <v>39</v>
      </c>
      <c r="J39" s="16"/>
    </row>
    <row r="40" spans="1:10" ht="26.25" customHeight="1">
      <c r="A40" s="1" t="s">
        <v>84</v>
      </c>
      <c r="B40" s="5" t="s">
        <v>168</v>
      </c>
      <c r="C40" s="1" t="s">
        <v>10</v>
      </c>
      <c r="D40" s="1" t="s">
        <v>22</v>
      </c>
      <c r="E40" s="20">
        <f t="shared" si="1"/>
        <v>244</v>
      </c>
      <c r="F40" s="20">
        <v>113</v>
      </c>
      <c r="G40" s="20">
        <v>0</v>
      </c>
      <c r="H40" s="20">
        <v>131</v>
      </c>
      <c r="I40" s="1" t="s">
        <v>39</v>
      </c>
      <c r="J40" s="10"/>
    </row>
    <row r="41" spans="1:10" ht="26.25" customHeight="1">
      <c r="A41" s="1" t="s">
        <v>85</v>
      </c>
      <c r="B41" s="5" t="s">
        <v>76</v>
      </c>
      <c r="C41" s="1" t="s">
        <v>10</v>
      </c>
      <c r="D41" s="1" t="s">
        <v>22</v>
      </c>
      <c r="E41" s="20">
        <f>F41+G41+H41</f>
        <v>204</v>
      </c>
      <c r="F41" s="20">
        <v>65</v>
      </c>
      <c r="G41" s="20">
        <v>68</v>
      </c>
      <c r="H41" s="20">
        <v>71</v>
      </c>
      <c r="I41" s="1" t="s">
        <v>39</v>
      </c>
      <c r="J41" s="10"/>
    </row>
    <row r="42" spans="1:10" ht="26.25" customHeight="1">
      <c r="A42" s="1" t="s">
        <v>86</v>
      </c>
      <c r="B42" s="5" t="s">
        <v>43</v>
      </c>
      <c r="C42" s="1" t="s">
        <v>10</v>
      </c>
      <c r="D42" s="1"/>
      <c r="E42" s="20">
        <f t="shared" si="1"/>
        <v>412</v>
      </c>
      <c r="F42" s="20">
        <v>332</v>
      </c>
      <c r="G42" s="20">
        <v>39</v>
      </c>
      <c r="H42" s="20">
        <v>41</v>
      </c>
      <c r="I42" s="1" t="s">
        <v>39</v>
      </c>
      <c r="J42" s="10"/>
    </row>
    <row r="43" spans="1:10" ht="26.25" customHeight="1">
      <c r="A43" s="1" t="s">
        <v>87</v>
      </c>
      <c r="B43" s="5" t="s">
        <v>63</v>
      </c>
      <c r="C43" s="1" t="s">
        <v>10</v>
      </c>
      <c r="D43" s="1"/>
      <c r="E43" s="20">
        <f t="shared" si="1"/>
        <v>130</v>
      </c>
      <c r="F43" s="20">
        <v>80</v>
      </c>
      <c r="G43" s="20">
        <v>0</v>
      </c>
      <c r="H43" s="20">
        <v>50</v>
      </c>
      <c r="I43" s="1" t="s">
        <v>39</v>
      </c>
      <c r="J43" s="10"/>
    </row>
    <row r="44" spans="1:10" ht="12.75">
      <c r="A44" s="1"/>
      <c r="B44" s="6" t="s">
        <v>12</v>
      </c>
      <c r="C44" s="1"/>
      <c r="D44" s="1"/>
      <c r="E44" s="23">
        <f>SUM(E38:E43)</f>
        <v>1771</v>
      </c>
      <c r="F44" s="23">
        <f>SUM(F38:F43)</f>
        <v>885</v>
      </c>
      <c r="G44" s="23">
        <f>SUM(G38:G43)</f>
        <v>286</v>
      </c>
      <c r="H44" s="23">
        <f>SUM(H38:H43)</f>
        <v>600</v>
      </c>
      <c r="I44" s="1"/>
      <c r="J44" s="7"/>
    </row>
    <row r="45" spans="1:10" ht="14.25">
      <c r="A45" s="3"/>
      <c r="B45" s="17" t="s">
        <v>77</v>
      </c>
      <c r="C45" s="18"/>
      <c r="D45" s="18"/>
      <c r="E45" s="22"/>
      <c r="F45" s="22"/>
      <c r="G45" s="22"/>
      <c r="H45" s="22"/>
      <c r="I45" s="18"/>
      <c r="J45" s="19"/>
    </row>
    <row r="46" spans="1:10" ht="25.5">
      <c r="A46" s="1" t="s">
        <v>59</v>
      </c>
      <c r="B46" s="5" t="s">
        <v>61</v>
      </c>
      <c r="C46" s="1" t="s">
        <v>10</v>
      </c>
      <c r="D46" s="1" t="s">
        <v>23</v>
      </c>
      <c r="E46" s="20">
        <f>F46+G46+H46</f>
        <v>323</v>
      </c>
      <c r="F46" s="20">
        <v>108</v>
      </c>
      <c r="G46" s="20">
        <v>85</v>
      </c>
      <c r="H46" s="20">
        <v>130</v>
      </c>
      <c r="I46" s="1" t="s">
        <v>39</v>
      </c>
      <c r="J46" s="9"/>
    </row>
    <row r="47" spans="1:10" ht="12.75">
      <c r="A47" s="1"/>
      <c r="B47" s="6" t="s">
        <v>12</v>
      </c>
      <c r="C47" s="1"/>
      <c r="D47" s="1"/>
      <c r="E47" s="23">
        <f>SUM(E46:E46)</f>
        <v>323</v>
      </c>
      <c r="F47" s="23">
        <f>SUM(F46:F46)</f>
        <v>108</v>
      </c>
      <c r="G47" s="23">
        <f>SUM(G46:G46)</f>
        <v>85</v>
      </c>
      <c r="H47" s="23">
        <f>SUM(H46:H46)</f>
        <v>130</v>
      </c>
      <c r="I47" s="1"/>
      <c r="J47" s="7"/>
    </row>
    <row r="48" spans="1:10" ht="14.25">
      <c r="A48" s="3"/>
      <c r="B48" s="17" t="s">
        <v>78</v>
      </c>
      <c r="C48" s="18"/>
      <c r="D48" s="18"/>
      <c r="E48" s="22"/>
      <c r="F48" s="22"/>
      <c r="G48" s="22"/>
      <c r="H48" s="22"/>
      <c r="I48" s="18"/>
      <c r="J48" s="19"/>
    </row>
    <row r="49" spans="1:10" ht="25.5">
      <c r="A49" s="1" t="s">
        <v>60</v>
      </c>
      <c r="B49" s="5" t="s">
        <v>16</v>
      </c>
      <c r="C49" s="1" t="s">
        <v>10</v>
      </c>
      <c r="D49" s="1" t="s">
        <v>23</v>
      </c>
      <c r="E49" s="20">
        <f>F49+G49+H49</f>
        <v>427</v>
      </c>
      <c r="F49" s="20">
        <v>135</v>
      </c>
      <c r="G49" s="20">
        <v>142</v>
      </c>
      <c r="H49" s="20">
        <v>150</v>
      </c>
      <c r="I49" s="1" t="s">
        <v>39</v>
      </c>
      <c r="J49" s="9" t="s">
        <v>15</v>
      </c>
    </row>
    <row r="50" spans="1:10" ht="39" customHeight="1">
      <c r="A50" s="1" t="s">
        <v>79</v>
      </c>
      <c r="B50" s="5" t="s">
        <v>32</v>
      </c>
      <c r="C50" s="1" t="s">
        <v>10</v>
      </c>
      <c r="D50" s="1" t="s">
        <v>23</v>
      </c>
      <c r="E50" s="20">
        <f>F50+G50+H50</f>
        <v>129</v>
      </c>
      <c r="F50" s="20">
        <v>23</v>
      </c>
      <c r="G50" s="20">
        <v>52</v>
      </c>
      <c r="H50" s="20">
        <v>54</v>
      </c>
      <c r="I50" s="1" t="s">
        <v>39</v>
      </c>
      <c r="J50" s="9" t="s">
        <v>33</v>
      </c>
    </row>
    <row r="51" spans="1:10" ht="26.25" customHeight="1">
      <c r="A51" s="1" t="s">
        <v>80</v>
      </c>
      <c r="B51" s="5" t="s">
        <v>17</v>
      </c>
      <c r="C51" s="1" t="s">
        <v>10</v>
      </c>
      <c r="D51" s="1" t="s">
        <v>20</v>
      </c>
      <c r="E51" s="20">
        <f>F51+G51+H51</f>
        <v>150</v>
      </c>
      <c r="F51" s="20">
        <v>50</v>
      </c>
      <c r="G51" s="20">
        <v>50</v>
      </c>
      <c r="H51" s="20">
        <v>50</v>
      </c>
      <c r="I51" s="1" t="s">
        <v>39</v>
      </c>
      <c r="J51" s="9" t="s">
        <v>24</v>
      </c>
    </row>
    <row r="52" spans="1:10" ht="66" customHeight="1">
      <c r="A52" s="1" t="s">
        <v>81</v>
      </c>
      <c r="B52" s="5" t="s">
        <v>44</v>
      </c>
      <c r="C52" s="1" t="s">
        <v>10</v>
      </c>
      <c r="D52" s="1"/>
      <c r="E52" s="20">
        <f>F52+G52+H52</f>
        <v>240</v>
      </c>
      <c r="F52" s="20">
        <v>90</v>
      </c>
      <c r="G52" s="20">
        <v>150</v>
      </c>
      <c r="H52" s="20">
        <v>0</v>
      </c>
      <c r="I52" s="1" t="s">
        <v>39</v>
      </c>
      <c r="J52" s="11" t="s">
        <v>26</v>
      </c>
    </row>
    <row r="53" spans="1:10" ht="12.75">
      <c r="A53" s="1"/>
      <c r="B53" s="6" t="s">
        <v>12</v>
      </c>
      <c r="C53" s="1"/>
      <c r="D53" s="1"/>
      <c r="E53" s="23">
        <f>SUM(E49:E52)</f>
        <v>946</v>
      </c>
      <c r="F53" s="23">
        <f>SUM(F49:F52)</f>
        <v>298</v>
      </c>
      <c r="G53" s="23">
        <f>SUM(G49:G52)</f>
        <v>394</v>
      </c>
      <c r="H53" s="23">
        <f>SUM(H49:H52)</f>
        <v>254</v>
      </c>
      <c r="I53" s="1"/>
      <c r="J53" s="7"/>
    </row>
    <row r="54" spans="1:10" ht="15.75">
      <c r="A54" s="51" t="s">
        <v>14</v>
      </c>
      <c r="B54" s="51"/>
      <c r="C54" s="51"/>
      <c r="D54" s="8"/>
      <c r="E54" s="24">
        <f>E17+E23+E28+E36+E44+E47+E53</f>
        <v>11500</v>
      </c>
      <c r="F54" s="24">
        <f>F17+F23+F28+F36+F44+F47+F53</f>
        <v>5000</v>
      </c>
      <c r="G54" s="24">
        <f>G17+G23+G28+G36+G44+G47+G53</f>
        <v>3000</v>
      </c>
      <c r="H54" s="24">
        <f>H17+H23+H28+H36+H44+H47+H53</f>
        <v>3500</v>
      </c>
      <c r="I54" s="51"/>
      <c r="J54" s="51"/>
    </row>
  </sheetData>
  <sheetProtection selectLockedCells="1" selectUnlockedCells="1"/>
  <mergeCells count="16">
    <mergeCell ref="A54:C54"/>
    <mergeCell ref="I54:J54"/>
    <mergeCell ref="F10:H10"/>
    <mergeCell ref="J9:J11"/>
    <mergeCell ref="A6:J6"/>
    <mergeCell ref="A7:J7"/>
    <mergeCell ref="A8:I8"/>
    <mergeCell ref="A9:A11"/>
    <mergeCell ref="B9:B11"/>
    <mergeCell ref="C9:C11"/>
    <mergeCell ref="E9:H9"/>
    <mergeCell ref="I9:I11"/>
    <mergeCell ref="E10:E11"/>
    <mergeCell ref="D9:D11"/>
    <mergeCell ref="J13:J16"/>
    <mergeCell ref="J19:J22"/>
  </mergeCells>
  <printOptions/>
  <pageMargins left="0.38" right="0.23" top="0.5152777777777777" bottom="0.19027777777777777" header="0.5118055555555555" footer="0.511805555555555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130" zoomScaleNormal="130" zoomScalePageLayoutView="0" workbookViewId="0" topLeftCell="A1">
      <selection activeCell="B16" sqref="B16:F16"/>
    </sheetView>
  </sheetViews>
  <sheetFormatPr defaultColWidth="11.7109375" defaultRowHeight="12.75"/>
  <cols>
    <col min="1" max="1" width="6.57421875" style="25" customWidth="1"/>
    <col min="2" max="6" width="11.7109375" style="25" customWidth="1"/>
    <col min="7" max="10" width="14.28125" style="25" customWidth="1"/>
    <col min="11" max="16384" width="11.7109375" style="25" customWidth="1"/>
  </cols>
  <sheetData>
    <row r="1" ht="12.75">
      <c r="J1" s="28" t="s">
        <v>173</v>
      </c>
    </row>
    <row r="2" spans="1:10" ht="32.25" customHeight="1">
      <c r="A2" s="56" t="s">
        <v>172</v>
      </c>
      <c r="B2" s="56"/>
      <c r="C2" s="56"/>
      <c r="D2" s="56"/>
      <c r="E2" s="56"/>
      <c r="F2" s="56"/>
      <c r="G2" s="56"/>
      <c r="H2" s="56"/>
      <c r="I2" s="56"/>
      <c r="J2" s="56"/>
    </row>
    <row r="4" spans="1:5" ht="12.75">
      <c r="A4" s="25" t="s">
        <v>88</v>
      </c>
      <c r="D4" s="26" t="s">
        <v>169</v>
      </c>
      <c r="E4" s="25" t="s">
        <v>170</v>
      </c>
    </row>
    <row r="5" spans="4:5" ht="12.75">
      <c r="D5" s="26" t="s">
        <v>89</v>
      </c>
      <c r="E5" s="27">
        <v>0.055</v>
      </c>
    </row>
    <row r="6" spans="4:5" ht="12.75">
      <c r="D6" s="26" t="s">
        <v>90</v>
      </c>
      <c r="E6" s="27">
        <v>0.05</v>
      </c>
    </row>
    <row r="7" spans="4:5" ht="12.75">
      <c r="D7" s="26" t="s">
        <v>91</v>
      </c>
      <c r="E7" s="27">
        <v>0.05</v>
      </c>
    </row>
    <row r="9" ht="15.75">
      <c r="B9" s="57" t="s">
        <v>179</v>
      </c>
    </row>
    <row r="10" ht="6.75" customHeight="1"/>
    <row r="11" spans="1:3" ht="12.75">
      <c r="A11" s="28" t="s">
        <v>45</v>
      </c>
      <c r="B11" s="29" t="s">
        <v>9</v>
      </c>
      <c r="C11" s="29"/>
    </row>
    <row r="12" spans="1:10" ht="12.75">
      <c r="A12" s="31" t="s">
        <v>92</v>
      </c>
      <c r="B12" s="55" t="s">
        <v>93</v>
      </c>
      <c r="C12" s="55"/>
      <c r="D12" s="55"/>
      <c r="E12" s="55"/>
      <c r="F12" s="55"/>
      <c r="G12" s="31">
        <v>2012</v>
      </c>
      <c r="H12" s="31">
        <v>2013</v>
      </c>
      <c r="I12" s="31">
        <v>2014</v>
      </c>
      <c r="J12" s="31">
        <v>2015</v>
      </c>
    </row>
    <row r="13" spans="1:10" ht="12.75">
      <c r="A13" s="30">
        <v>1</v>
      </c>
      <c r="B13" s="25" t="s">
        <v>132</v>
      </c>
      <c r="G13" s="32">
        <v>11</v>
      </c>
      <c r="H13" s="32">
        <f>ROUND(1.055*G13,0)</f>
        <v>12</v>
      </c>
      <c r="I13" s="32">
        <f aca="true" t="shared" si="0" ref="I13:J15">ROUND(1.05*H13,0)</f>
        <v>13</v>
      </c>
      <c r="J13" s="32">
        <f t="shared" si="0"/>
        <v>14</v>
      </c>
    </row>
    <row r="14" spans="1:10" ht="12.75">
      <c r="A14" s="30">
        <v>2</v>
      </c>
      <c r="B14" s="25" t="s">
        <v>133</v>
      </c>
      <c r="G14" s="32">
        <v>8</v>
      </c>
      <c r="H14" s="32">
        <f>ROUND(1.055*G14,0)</f>
        <v>8</v>
      </c>
      <c r="I14" s="32">
        <f t="shared" si="0"/>
        <v>8</v>
      </c>
      <c r="J14" s="32">
        <f t="shared" si="0"/>
        <v>8</v>
      </c>
    </row>
    <row r="15" spans="1:10" ht="12.75">
      <c r="A15" s="30">
        <v>3</v>
      </c>
      <c r="B15" s="25" t="s">
        <v>134</v>
      </c>
      <c r="G15" s="32">
        <v>22</v>
      </c>
      <c r="H15" s="32">
        <f>ROUND(1.055*G15,0)</f>
        <v>23</v>
      </c>
      <c r="I15" s="32">
        <f t="shared" si="0"/>
        <v>24</v>
      </c>
      <c r="J15" s="32">
        <f t="shared" si="0"/>
        <v>25</v>
      </c>
    </row>
    <row r="16" spans="1:10" ht="12.75">
      <c r="A16" s="33"/>
      <c r="B16" s="55" t="s">
        <v>97</v>
      </c>
      <c r="C16" s="55"/>
      <c r="D16" s="55"/>
      <c r="E16" s="55"/>
      <c r="F16" s="55"/>
      <c r="G16" s="34">
        <f>SUM(G13:G15)</f>
        <v>41</v>
      </c>
      <c r="H16" s="34">
        <f>SUM(H13:H15)</f>
        <v>43</v>
      </c>
      <c r="I16" s="34">
        <f>SUM(I13:I15)</f>
        <v>45</v>
      </c>
      <c r="J16" s="34">
        <f>SUM(J13:J15)</f>
        <v>47</v>
      </c>
    </row>
    <row r="18" spans="1:3" ht="12.75">
      <c r="A18" s="28" t="s">
        <v>46</v>
      </c>
      <c r="B18" s="29" t="s">
        <v>70</v>
      </c>
      <c r="C18" s="29"/>
    </row>
    <row r="19" spans="1:10" ht="12.75">
      <c r="A19" s="31" t="s">
        <v>92</v>
      </c>
      <c r="B19" s="55" t="s">
        <v>93</v>
      </c>
      <c r="C19" s="55"/>
      <c r="D19" s="55"/>
      <c r="E19" s="55"/>
      <c r="F19" s="55"/>
      <c r="G19" s="31">
        <v>2012</v>
      </c>
      <c r="H19" s="31">
        <v>2013</v>
      </c>
      <c r="I19" s="31">
        <v>2014</v>
      </c>
      <c r="J19" s="31">
        <v>2015</v>
      </c>
    </row>
    <row r="20" spans="1:10" ht="12.75">
      <c r="A20" s="30">
        <v>1</v>
      </c>
      <c r="B20" s="25" t="s">
        <v>154</v>
      </c>
      <c r="G20" s="32">
        <v>4</v>
      </c>
      <c r="H20" s="32">
        <f>ROUND(1.055*G20,0)</f>
        <v>4</v>
      </c>
      <c r="I20" s="32">
        <f aca="true" t="shared" si="1" ref="I20:J22">ROUND(1.05*H20,0)</f>
        <v>4</v>
      </c>
      <c r="J20" s="32">
        <f t="shared" si="1"/>
        <v>4</v>
      </c>
    </row>
    <row r="21" spans="1:10" ht="12.75">
      <c r="A21" s="30">
        <v>2</v>
      </c>
      <c r="B21" s="25" t="s">
        <v>155</v>
      </c>
      <c r="G21" s="32">
        <v>21</v>
      </c>
      <c r="H21" s="32">
        <f>ROUND(1.055*G21,0)</f>
        <v>22</v>
      </c>
      <c r="I21" s="32">
        <f t="shared" si="1"/>
        <v>23</v>
      </c>
      <c r="J21" s="32">
        <f t="shared" si="1"/>
        <v>24</v>
      </c>
    </row>
    <row r="22" spans="1:10" ht="12.75">
      <c r="A22" s="30">
        <v>3</v>
      </c>
      <c r="B22" s="25" t="s">
        <v>156</v>
      </c>
      <c r="G22" s="32">
        <v>4</v>
      </c>
      <c r="H22" s="32">
        <f>ROUND(1.055*G22,0)</f>
        <v>4</v>
      </c>
      <c r="I22" s="32">
        <f t="shared" si="1"/>
        <v>4</v>
      </c>
      <c r="J22" s="32">
        <f t="shared" si="1"/>
        <v>4</v>
      </c>
    </row>
    <row r="23" spans="1:10" ht="12.75">
      <c r="A23" s="33"/>
      <c r="B23" s="55" t="s">
        <v>97</v>
      </c>
      <c r="C23" s="55"/>
      <c r="D23" s="55"/>
      <c r="E23" s="55"/>
      <c r="F23" s="55"/>
      <c r="G23" s="34">
        <f>SUM(G20:G22)</f>
        <v>29</v>
      </c>
      <c r="H23" s="34">
        <f>SUM(H20:H22)</f>
        <v>30</v>
      </c>
      <c r="I23" s="34">
        <f>SUM(I20:I22)</f>
        <v>31</v>
      </c>
      <c r="J23" s="34">
        <f>SUM(J20:J22)</f>
        <v>32</v>
      </c>
    </row>
    <row r="25" spans="1:2" ht="12.75">
      <c r="A25" s="28" t="s">
        <v>49</v>
      </c>
      <c r="B25" s="29" t="s">
        <v>34</v>
      </c>
    </row>
    <row r="26" spans="1:10" ht="12.75">
      <c r="A26" s="31" t="s">
        <v>92</v>
      </c>
      <c r="B26" s="55" t="s">
        <v>93</v>
      </c>
      <c r="C26" s="55"/>
      <c r="D26" s="55"/>
      <c r="E26" s="55"/>
      <c r="F26" s="55"/>
      <c r="G26" s="31">
        <v>2012</v>
      </c>
      <c r="H26" s="31">
        <v>2013</v>
      </c>
      <c r="I26" s="31">
        <v>2014</v>
      </c>
      <c r="J26" s="31">
        <v>2015</v>
      </c>
    </row>
    <row r="27" spans="1:10" ht="12.75">
      <c r="A27" s="30">
        <v>1</v>
      </c>
      <c r="B27" s="25" t="s">
        <v>94</v>
      </c>
      <c r="G27" s="32"/>
      <c r="H27" s="32">
        <v>30</v>
      </c>
      <c r="I27" s="32">
        <v>34</v>
      </c>
      <c r="J27" s="32"/>
    </row>
    <row r="28" spans="1:10" ht="12.75">
      <c r="A28" s="30">
        <v>2</v>
      </c>
      <c r="B28" s="25" t="s">
        <v>96</v>
      </c>
      <c r="G28" s="32">
        <v>2</v>
      </c>
      <c r="H28" s="32">
        <f>ROUND(1.055*G28,0)</f>
        <v>2</v>
      </c>
      <c r="I28" s="32">
        <f>ROUND(1.05*H28,0)</f>
        <v>2</v>
      </c>
      <c r="J28" s="32"/>
    </row>
    <row r="29" spans="1:10" ht="12.75">
      <c r="A29" s="30">
        <v>3</v>
      </c>
      <c r="B29" s="25" t="s">
        <v>95</v>
      </c>
      <c r="G29" s="32">
        <v>100</v>
      </c>
      <c r="H29" s="32">
        <v>50</v>
      </c>
      <c r="I29" s="32">
        <v>44</v>
      </c>
      <c r="J29" s="32"/>
    </row>
    <row r="30" spans="1:10" ht="12.75">
      <c r="A30" s="33"/>
      <c r="B30" s="55" t="s">
        <v>97</v>
      </c>
      <c r="C30" s="55"/>
      <c r="D30" s="55"/>
      <c r="E30" s="55"/>
      <c r="F30" s="55"/>
      <c r="G30" s="34">
        <f>SUM(G27:G29)</f>
        <v>102</v>
      </c>
      <c r="H30" s="34">
        <f>SUM(H27:H29)</f>
        <v>82</v>
      </c>
      <c r="I30" s="34">
        <f>SUM(I27:I29)</f>
        <v>80</v>
      </c>
      <c r="J30" s="34">
        <f>SUM(J27:J29)</f>
        <v>0</v>
      </c>
    </row>
    <row r="31" spans="7:10" ht="12.75">
      <c r="G31" s="30"/>
      <c r="H31" s="30"/>
      <c r="I31" s="30"/>
      <c r="J31" s="30"/>
    </row>
    <row r="32" ht="15.75">
      <c r="B32" s="35" t="s">
        <v>40</v>
      </c>
    </row>
    <row r="33" ht="6" customHeight="1"/>
    <row r="34" spans="1:2" ht="12.75">
      <c r="A34" s="28" t="s">
        <v>50</v>
      </c>
      <c r="B34" s="29" t="s">
        <v>13</v>
      </c>
    </row>
    <row r="35" spans="1:10" ht="12.75">
      <c r="A35" s="31" t="s">
        <v>92</v>
      </c>
      <c r="B35" s="55" t="s">
        <v>93</v>
      </c>
      <c r="C35" s="55"/>
      <c r="D35" s="55"/>
      <c r="E35" s="55"/>
      <c r="F35" s="55"/>
      <c r="G35" s="31">
        <v>2012</v>
      </c>
      <c r="H35" s="31">
        <v>2013</v>
      </c>
      <c r="I35" s="31">
        <v>2014</v>
      </c>
      <c r="J35" s="31">
        <v>2015</v>
      </c>
    </row>
    <row r="36" spans="1:10" ht="12.75">
      <c r="A36" s="30">
        <v>1</v>
      </c>
      <c r="B36" s="25" t="s">
        <v>174</v>
      </c>
      <c r="G36" s="32">
        <v>470</v>
      </c>
      <c r="H36" s="32">
        <f>ROUND(1.055*G36,0)</f>
        <v>496</v>
      </c>
      <c r="I36" s="32"/>
      <c r="J36" s="32">
        <f>ROUND(1.05*I36,0)</f>
        <v>0</v>
      </c>
    </row>
    <row r="37" spans="1:10" ht="12.75">
      <c r="A37" s="33"/>
      <c r="B37" s="55" t="s">
        <v>97</v>
      </c>
      <c r="C37" s="55"/>
      <c r="D37" s="55"/>
      <c r="E37" s="55"/>
      <c r="F37" s="55"/>
      <c r="G37" s="34">
        <f>SUM(G36:G36)</f>
        <v>470</v>
      </c>
      <c r="H37" s="34">
        <f>SUM(H36:H36)</f>
        <v>496</v>
      </c>
      <c r="I37" s="34">
        <f>SUM(I36:I36)</f>
        <v>0</v>
      </c>
      <c r="J37" s="34">
        <f>SUM(J36:J36)</f>
        <v>0</v>
      </c>
    </row>
    <row r="39" spans="1:2" ht="12.75" customHeight="1">
      <c r="A39" s="28" t="s">
        <v>51</v>
      </c>
      <c r="B39" s="29" t="s">
        <v>71</v>
      </c>
    </row>
    <row r="40" spans="1:10" ht="12.75" customHeight="1">
      <c r="A40" s="31" t="s">
        <v>92</v>
      </c>
      <c r="B40" s="55" t="s">
        <v>93</v>
      </c>
      <c r="C40" s="55"/>
      <c r="D40" s="55"/>
      <c r="E40" s="55"/>
      <c r="F40" s="55"/>
      <c r="G40" s="31">
        <v>2012</v>
      </c>
      <c r="H40" s="31">
        <v>2013</v>
      </c>
      <c r="I40" s="31">
        <v>2014</v>
      </c>
      <c r="J40" s="31">
        <v>2015</v>
      </c>
    </row>
    <row r="41" spans="1:10" ht="12.75">
      <c r="A41" s="30">
        <v>1</v>
      </c>
      <c r="B41" s="25" t="s">
        <v>98</v>
      </c>
      <c r="G41" s="32">
        <v>186</v>
      </c>
      <c r="H41" s="32">
        <f>ROUND(1.055*G41,0)</f>
        <v>196</v>
      </c>
      <c r="I41" s="32"/>
      <c r="J41" s="32"/>
    </row>
    <row r="42" spans="1:10" ht="12.75">
      <c r="A42" s="30">
        <v>2</v>
      </c>
      <c r="B42" s="25" t="s">
        <v>175</v>
      </c>
      <c r="G42" s="32">
        <v>33</v>
      </c>
      <c r="H42" s="32">
        <f>ROUND(1.055*G42,0)</f>
        <v>35</v>
      </c>
      <c r="I42" s="32"/>
      <c r="J42" s="32"/>
    </row>
    <row r="43" spans="1:10" ht="12.75">
      <c r="A43" s="30">
        <v>3</v>
      </c>
      <c r="B43" s="25" t="s">
        <v>99</v>
      </c>
      <c r="G43" s="32">
        <v>131</v>
      </c>
      <c r="H43" s="32">
        <f>ROUND(1.055*G43,0)</f>
        <v>138</v>
      </c>
      <c r="I43" s="32">
        <f>ROUND(1.05*H43,0)</f>
        <v>145</v>
      </c>
      <c r="J43" s="32">
        <f>ROUND(1.05*I43,0)</f>
        <v>152</v>
      </c>
    </row>
    <row r="44" spans="1:10" ht="12.75">
      <c r="A44" s="30">
        <v>4</v>
      </c>
      <c r="B44" s="25" t="s">
        <v>100</v>
      </c>
      <c r="G44" s="32">
        <v>88</v>
      </c>
      <c r="H44" s="32">
        <f>ROUND(1.055*G44,0)</f>
        <v>93</v>
      </c>
      <c r="I44" s="32"/>
      <c r="J44" s="32"/>
    </row>
    <row r="45" spans="1:10" ht="12.75">
      <c r="A45" s="33"/>
      <c r="B45" s="55" t="s">
        <v>97</v>
      </c>
      <c r="C45" s="55"/>
      <c r="D45" s="55"/>
      <c r="E45" s="55"/>
      <c r="F45" s="55"/>
      <c r="G45" s="34">
        <f>SUM(G41:G44)</f>
        <v>438</v>
      </c>
      <c r="H45" s="34">
        <f>SUM(H41:H44)</f>
        <v>462</v>
      </c>
      <c r="I45" s="34">
        <f>SUM(I41:I44)</f>
        <v>145</v>
      </c>
      <c r="J45" s="34">
        <f>SUM(J41:J44)</f>
        <v>152</v>
      </c>
    </row>
    <row r="47" spans="1:2" ht="12.75">
      <c r="A47" s="28" t="s">
        <v>52</v>
      </c>
      <c r="B47" s="29" t="s">
        <v>121</v>
      </c>
    </row>
    <row r="48" spans="1:10" ht="12.75" customHeight="1">
      <c r="A48" s="31" t="s">
        <v>92</v>
      </c>
      <c r="B48" s="55" t="s">
        <v>93</v>
      </c>
      <c r="C48" s="55"/>
      <c r="D48" s="55"/>
      <c r="E48" s="55"/>
      <c r="F48" s="55"/>
      <c r="G48" s="31">
        <v>2012</v>
      </c>
      <c r="H48" s="31">
        <v>2013</v>
      </c>
      <c r="I48" s="31">
        <v>2014</v>
      </c>
      <c r="J48" s="31">
        <v>2015</v>
      </c>
    </row>
    <row r="49" spans="1:10" ht="12.75">
      <c r="A49" s="30">
        <v>1</v>
      </c>
      <c r="B49" s="25" t="s">
        <v>122</v>
      </c>
      <c r="G49" s="32">
        <v>50</v>
      </c>
      <c r="H49" s="32">
        <f>ROUND(1.055*G49,0)</f>
        <v>53</v>
      </c>
      <c r="I49" s="32">
        <f>ROUND(1.05*H49,0)</f>
        <v>56</v>
      </c>
      <c r="J49" s="32"/>
    </row>
    <row r="50" spans="1:10" ht="12.75">
      <c r="A50" s="33"/>
      <c r="B50" s="55" t="s">
        <v>97</v>
      </c>
      <c r="C50" s="55"/>
      <c r="D50" s="55"/>
      <c r="E50" s="55"/>
      <c r="F50" s="55"/>
      <c r="G50" s="34">
        <f>SUM(G49:G49)</f>
        <v>50</v>
      </c>
      <c r="H50" s="34">
        <f>SUM(H49:H49)</f>
        <v>53</v>
      </c>
      <c r="I50" s="34">
        <f>SUM(I49:I49)</f>
        <v>56</v>
      </c>
      <c r="J50" s="34">
        <f>SUM(J49:J49)</f>
        <v>0</v>
      </c>
    </row>
    <row r="51" spans="1:10" ht="12.75">
      <c r="A51" s="36"/>
      <c r="B51" s="37"/>
      <c r="C51" s="37"/>
      <c r="D51" s="37"/>
      <c r="E51" s="37"/>
      <c r="F51" s="37"/>
      <c r="G51" s="38"/>
      <c r="H51" s="38"/>
      <c r="I51" s="38"/>
      <c r="J51" s="38"/>
    </row>
    <row r="52" spans="1:2" ht="12.75">
      <c r="A52" s="28" t="s">
        <v>120</v>
      </c>
      <c r="B52" s="29" t="s">
        <v>35</v>
      </c>
    </row>
    <row r="53" spans="1:10" ht="12.75">
      <c r="A53" s="31" t="s">
        <v>92</v>
      </c>
      <c r="B53" s="55" t="s">
        <v>93</v>
      </c>
      <c r="C53" s="55"/>
      <c r="D53" s="55"/>
      <c r="E53" s="55"/>
      <c r="F53" s="55"/>
      <c r="G53" s="31">
        <v>2012</v>
      </c>
      <c r="H53" s="31">
        <v>2013</v>
      </c>
      <c r="I53" s="31">
        <v>2014</v>
      </c>
      <c r="J53" s="31">
        <v>2015</v>
      </c>
    </row>
    <row r="54" spans="1:10" ht="12.75">
      <c r="A54" s="30">
        <v>1</v>
      </c>
      <c r="B54" s="25" t="s">
        <v>102</v>
      </c>
      <c r="G54" s="32">
        <v>36</v>
      </c>
      <c r="H54" s="32">
        <f>ROUND(1.055*G54,0)</f>
        <v>38</v>
      </c>
      <c r="I54" s="32">
        <f aca="true" t="shared" si="2" ref="I54:J56">ROUND(1.05*H54,0)</f>
        <v>40</v>
      </c>
      <c r="J54" s="32">
        <f t="shared" si="2"/>
        <v>42</v>
      </c>
    </row>
    <row r="55" spans="1:10" ht="12.75">
      <c r="A55" s="30">
        <v>2</v>
      </c>
      <c r="B55" s="25" t="s">
        <v>101</v>
      </c>
      <c r="G55" s="32">
        <v>24</v>
      </c>
      <c r="H55" s="32">
        <f>ROUND(1.055*G55,0)</f>
        <v>25</v>
      </c>
      <c r="I55" s="32">
        <f t="shared" si="2"/>
        <v>26</v>
      </c>
      <c r="J55" s="32">
        <f t="shared" si="2"/>
        <v>27</v>
      </c>
    </row>
    <row r="56" spans="1:10" ht="12.75">
      <c r="A56" s="30">
        <v>3</v>
      </c>
      <c r="B56" s="25" t="s">
        <v>103</v>
      </c>
      <c r="G56" s="32">
        <v>72</v>
      </c>
      <c r="H56" s="32">
        <f>ROUND(1.055*G56,0)</f>
        <v>76</v>
      </c>
      <c r="I56" s="32">
        <f t="shared" si="2"/>
        <v>80</v>
      </c>
      <c r="J56" s="32">
        <f t="shared" si="2"/>
        <v>84</v>
      </c>
    </row>
    <row r="57" spans="1:10" ht="12.75">
      <c r="A57" s="33"/>
      <c r="B57" s="55" t="s">
        <v>97</v>
      </c>
      <c r="C57" s="55"/>
      <c r="D57" s="55"/>
      <c r="E57" s="55"/>
      <c r="F57" s="55"/>
      <c r="G57" s="34">
        <f>SUM(G54:G56)</f>
        <v>132</v>
      </c>
      <c r="H57" s="34">
        <f>SUM(H54:H56)</f>
        <v>139</v>
      </c>
      <c r="I57" s="34">
        <f>SUM(I54:I56)</f>
        <v>146</v>
      </c>
      <c r="J57" s="34">
        <f>SUM(J54:J56)</f>
        <v>153</v>
      </c>
    </row>
    <row r="59" ht="15.75">
      <c r="B59" s="35" t="s">
        <v>64</v>
      </c>
    </row>
    <row r="60" ht="6.75" customHeight="1"/>
    <row r="61" spans="1:2" ht="12.75">
      <c r="A61" s="28" t="s">
        <v>53</v>
      </c>
      <c r="B61" s="29" t="s">
        <v>41</v>
      </c>
    </row>
    <row r="62" spans="1:10" ht="12.75">
      <c r="A62" s="31" t="s">
        <v>92</v>
      </c>
      <c r="B62" s="55" t="s">
        <v>93</v>
      </c>
      <c r="C62" s="55"/>
      <c r="D62" s="55"/>
      <c r="E62" s="55"/>
      <c r="F62" s="55"/>
      <c r="G62" s="31">
        <v>2012</v>
      </c>
      <c r="H62" s="31">
        <v>2013</v>
      </c>
      <c r="I62" s="31">
        <v>2014</v>
      </c>
      <c r="J62" s="31">
        <v>2015</v>
      </c>
    </row>
    <row r="63" spans="1:10" ht="12.75">
      <c r="A63" s="30">
        <v>1</v>
      </c>
      <c r="B63" s="25" t="s">
        <v>104</v>
      </c>
      <c r="G63" s="32">
        <v>120</v>
      </c>
      <c r="H63" s="32">
        <f>ROUND(1.055*G63,0)</f>
        <v>127</v>
      </c>
      <c r="I63" s="32">
        <f>ROUND(1.05*H63,0)</f>
        <v>133</v>
      </c>
      <c r="J63" s="32">
        <f>ROUND(1.05*I63,0)</f>
        <v>140</v>
      </c>
    </row>
    <row r="64" spans="1:10" ht="12.75">
      <c r="A64" s="30">
        <v>2</v>
      </c>
      <c r="B64" s="25" t="s">
        <v>105</v>
      </c>
      <c r="G64" s="32">
        <v>120</v>
      </c>
      <c r="H64" s="32">
        <f>ROUND(1.055*G64,0)</f>
        <v>127</v>
      </c>
      <c r="I64" s="32"/>
      <c r="J64" s="32">
        <v>133</v>
      </c>
    </row>
    <row r="65" spans="1:10" ht="12.75">
      <c r="A65" s="33"/>
      <c r="B65" s="55" t="s">
        <v>97</v>
      </c>
      <c r="C65" s="55"/>
      <c r="D65" s="55"/>
      <c r="E65" s="55"/>
      <c r="F65" s="55"/>
      <c r="G65" s="34">
        <f>SUM(G63:G64)</f>
        <v>240</v>
      </c>
      <c r="H65" s="34">
        <f>SUM(H63:H64)</f>
        <v>254</v>
      </c>
      <c r="I65" s="34">
        <f>SUM(I63:I64)</f>
        <v>133</v>
      </c>
      <c r="J65" s="34">
        <f>SUM(J63:J64)</f>
        <v>273</v>
      </c>
    </row>
    <row r="67" spans="1:2" ht="12.75">
      <c r="A67" s="28" t="s">
        <v>54</v>
      </c>
      <c r="B67" s="29" t="s">
        <v>106</v>
      </c>
    </row>
    <row r="68" spans="1:10" ht="12.75" customHeight="1">
      <c r="A68" s="31" t="s">
        <v>92</v>
      </c>
      <c r="B68" s="55" t="s">
        <v>93</v>
      </c>
      <c r="C68" s="55"/>
      <c r="D68" s="55"/>
      <c r="E68" s="55"/>
      <c r="F68" s="55"/>
      <c r="G68" s="31">
        <v>2012</v>
      </c>
      <c r="H68" s="31">
        <v>2013</v>
      </c>
      <c r="I68" s="31">
        <v>2014</v>
      </c>
      <c r="J68" s="31">
        <v>2015</v>
      </c>
    </row>
    <row r="69" spans="1:10" ht="12.75">
      <c r="A69" s="30">
        <v>1</v>
      </c>
      <c r="B69" s="25" t="s">
        <v>107</v>
      </c>
      <c r="G69" s="32">
        <v>44</v>
      </c>
      <c r="H69" s="32">
        <f>ROUND(1.055*G69,0)</f>
        <v>46</v>
      </c>
      <c r="I69" s="32"/>
      <c r="J69" s="32"/>
    </row>
    <row r="70" spans="1:10" ht="12.75">
      <c r="A70" s="30">
        <v>2</v>
      </c>
      <c r="B70" s="25" t="s">
        <v>108</v>
      </c>
      <c r="G70" s="32">
        <v>13.8</v>
      </c>
      <c r="H70" s="32">
        <f>ROUND(1.055*G70,0)</f>
        <v>15</v>
      </c>
      <c r="I70" s="32">
        <f>ROUND(1.05*H70,0)</f>
        <v>16</v>
      </c>
      <c r="J70" s="32">
        <f>ROUND(1.05*I70,0)</f>
        <v>17</v>
      </c>
    </row>
    <row r="71" spans="1:10" ht="12.75">
      <c r="A71" s="30">
        <v>3</v>
      </c>
      <c r="B71" s="25" t="s">
        <v>109</v>
      </c>
      <c r="G71" s="32">
        <v>13.8</v>
      </c>
      <c r="H71" s="32">
        <f>ROUND(1.055*G71,0)</f>
        <v>15</v>
      </c>
      <c r="I71" s="32">
        <f>ROUND(1.05*H71,0)</f>
        <v>16</v>
      </c>
      <c r="J71" s="32">
        <f>ROUND(1.05*I71,0)</f>
        <v>17</v>
      </c>
    </row>
    <row r="72" spans="1:10" ht="12.75">
      <c r="A72" s="33"/>
      <c r="B72" s="55" t="s">
        <v>97</v>
      </c>
      <c r="C72" s="55"/>
      <c r="D72" s="55"/>
      <c r="E72" s="55"/>
      <c r="F72" s="55"/>
      <c r="G72" s="34">
        <f>SUM(G69:G71)</f>
        <v>71.6</v>
      </c>
      <c r="H72" s="34">
        <f>SUM(H69:H71)</f>
        <v>76</v>
      </c>
      <c r="I72" s="34">
        <f>SUM(I69:I71)</f>
        <v>32</v>
      </c>
      <c r="J72" s="34">
        <f>SUM(J69:J71)</f>
        <v>34</v>
      </c>
    </row>
    <row r="74" spans="1:2" ht="12.75">
      <c r="A74" s="28" t="s">
        <v>55</v>
      </c>
      <c r="B74" s="29" t="s">
        <v>73</v>
      </c>
    </row>
    <row r="75" spans="1:10" ht="12.75" customHeight="1">
      <c r="A75" s="31" t="s">
        <v>92</v>
      </c>
      <c r="B75" s="55" t="s">
        <v>93</v>
      </c>
      <c r="C75" s="55"/>
      <c r="D75" s="55"/>
      <c r="E75" s="55"/>
      <c r="F75" s="55"/>
      <c r="G75" s="31">
        <v>2012</v>
      </c>
      <c r="H75" s="31">
        <v>2013</v>
      </c>
      <c r="I75" s="31">
        <v>2014</v>
      </c>
      <c r="J75" s="31">
        <v>2015</v>
      </c>
    </row>
    <row r="76" spans="1:10" ht="12.75">
      <c r="A76" s="30">
        <v>1</v>
      </c>
      <c r="B76" s="25" t="s">
        <v>110</v>
      </c>
      <c r="G76" s="32">
        <v>9.6</v>
      </c>
      <c r="H76" s="32">
        <f>ROUND(1.055*G76,0)</f>
        <v>10</v>
      </c>
      <c r="I76" s="32">
        <f>ROUND(1.05*H76,0)</f>
        <v>11</v>
      </c>
      <c r="J76" s="32"/>
    </row>
    <row r="77" spans="1:10" ht="12.75">
      <c r="A77" s="30">
        <v>2</v>
      </c>
      <c r="B77" s="25" t="s">
        <v>176</v>
      </c>
      <c r="G77" s="32">
        <v>48</v>
      </c>
      <c r="H77" s="32">
        <f>ROUND(1.055*G77,0)</f>
        <v>51</v>
      </c>
      <c r="I77" s="32"/>
      <c r="J77" s="32"/>
    </row>
    <row r="78" spans="1:10" ht="12.75">
      <c r="A78" s="30">
        <v>3</v>
      </c>
      <c r="B78" s="25" t="s">
        <v>111</v>
      </c>
      <c r="G78" s="32">
        <v>34</v>
      </c>
      <c r="H78" s="32">
        <f>ROUND(1.055*G78,0)</f>
        <v>36</v>
      </c>
      <c r="I78" s="32">
        <v>19</v>
      </c>
      <c r="J78" s="32"/>
    </row>
    <row r="79" spans="1:10" ht="12.75">
      <c r="A79" s="33"/>
      <c r="B79" s="55" t="s">
        <v>97</v>
      </c>
      <c r="C79" s="55"/>
      <c r="D79" s="55"/>
      <c r="E79" s="55"/>
      <c r="F79" s="55"/>
      <c r="G79" s="34">
        <f>SUM(G76:G78)</f>
        <v>91.6</v>
      </c>
      <c r="H79" s="34">
        <f>SUM(H76:H78)</f>
        <v>97</v>
      </c>
      <c r="I79" s="34">
        <f>SUM(I76:I78)</f>
        <v>30</v>
      </c>
      <c r="J79" s="34">
        <f>SUM(J76:J78)</f>
        <v>0</v>
      </c>
    </row>
    <row r="81" ht="15.75">
      <c r="B81" s="39" t="s">
        <v>65</v>
      </c>
    </row>
    <row r="82" ht="6.75" customHeight="1"/>
    <row r="83" spans="1:2" ht="12.75">
      <c r="A83" s="28" t="s">
        <v>56</v>
      </c>
      <c r="B83" s="29" t="s">
        <v>75</v>
      </c>
    </row>
    <row r="84" spans="1:10" ht="12.75">
      <c r="A84" s="31" t="s">
        <v>92</v>
      </c>
      <c r="B84" s="55" t="s">
        <v>93</v>
      </c>
      <c r="C84" s="55"/>
      <c r="D84" s="55"/>
      <c r="E84" s="55"/>
      <c r="F84" s="55"/>
      <c r="G84" s="31">
        <v>2012</v>
      </c>
      <c r="H84" s="31">
        <v>2013</v>
      </c>
      <c r="I84" s="31">
        <v>2014</v>
      </c>
      <c r="J84" s="31">
        <v>2015</v>
      </c>
    </row>
    <row r="85" spans="1:10" ht="12.75">
      <c r="A85" s="30">
        <v>1</v>
      </c>
      <c r="B85" s="25" t="s">
        <v>112</v>
      </c>
      <c r="G85" s="32">
        <v>273</v>
      </c>
      <c r="H85" s="32">
        <f>ROUND(1.055*G85,0)</f>
        <v>288</v>
      </c>
      <c r="I85" s="32">
        <v>686</v>
      </c>
      <c r="J85" s="32">
        <v>667</v>
      </c>
    </row>
    <row r="86" spans="1:10" ht="12.75">
      <c r="A86" s="30">
        <v>2</v>
      </c>
      <c r="B86" s="25" t="s">
        <v>113</v>
      </c>
      <c r="G86" s="32">
        <v>56</v>
      </c>
      <c r="H86" s="32">
        <f>ROUND(1.055*G86,0)</f>
        <v>59</v>
      </c>
      <c r="I86" s="32">
        <v>150</v>
      </c>
      <c r="J86" s="32">
        <v>158</v>
      </c>
    </row>
    <row r="87" spans="1:10" ht="12.75">
      <c r="A87" s="30">
        <v>3</v>
      </c>
      <c r="B87" s="25" t="s">
        <v>114</v>
      </c>
      <c r="G87" s="32">
        <v>85</v>
      </c>
      <c r="H87" s="32">
        <f>ROUND(1.055*G87,0)</f>
        <v>90</v>
      </c>
      <c r="I87" s="32">
        <f>ROUND(1.05*H87,0)</f>
        <v>95</v>
      </c>
      <c r="J87" s="32">
        <f>ROUND(1.05*I87,0)</f>
        <v>100</v>
      </c>
    </row>
    <row r="88" spans="1:10" ht="12.75">
      <c r="A88" s="33"/>
      <c r="B88" s="55" t="s">
        <v>97</v>
      </c>
      <c r="C88" s="55"/>
      <c r="D88" s="55"/>
      <c r="E88" s="55"/>
      <c r="F88" s="55"/>
      <c r="G88" s="34">
        <f>SUM(G85:G87)</f>
        <v>414</v>
      </c>
      <c r="H88" s="34">
        <f>SUM(H85:H87)</f>
        <v>437</v>
      </c>
      <c r="I88" s="34">
        <f>SUM(I85:I87)</f>
        <v>931</v>
      </c>
      <c r="J88" s="34">
        <f>SUM(J85:J87)</f>
        <v>925</v>
      </c>
    </row>
    <row r="90" spans="1:2" ht="12.75">
      <c r="A90" s="28" t="s">
        <v>57</v>
      </c>
      <c r="B90" s="29" t="s">
        <v>25</v>
      </c>
    </row>
    <row r="91" spans="1:10" ht="12.75" customHeight="1">
      <c r="A91" s="31" t="s">
        <v>92</v>
      </c>
      <c r="B91" s="55" t="s">
        <v>93</v>
      </c>
      <c r="C91" s="55"/>
      <c r="D91" s="55"/>
      <c r="E91" s="55"/>
      <c r="F91" s="55"/>
      <c r="G91" s="31">
        <v>2012</v>
      </c>
      <c r="H91" s="31">
        <v>2013</v>
      </c>
      <c r="I91" s="31">
        <v>2014</v>
      </c>
      <c r="J91" s="31">
        <v>2015</v>
      </c>
    </row>
    <row r="92" spans="1:10" ht="12.75">
      <c r="A92" s="30">
        <v>1</v>
      </c>
      <c r="B92" s="25" t="s">
        <v>115</v>
      </c>
      <c r="G92" s="32">
        <v>44</v>
      </c>
      <c r="H92" s="32">
        <f>ROUND(1.055*G92,0)</f>
        <v>46</v>
      </c>
      <c r="I92" s="32"/>
      <c r="J92" s="32"/>
    </row>
    <row r="93" spans="1:10" ht="12.75">
      <c r="A93" s="30">
        <v>2</v>
      </c>
      <c r="B93" s="25" t="s">
        <v>116</v>
      </c>
      <c r="G93" s="32"/>
      <c r="H93" s="32"/>
      <c r="I93" s="32"/>
      <c r="J93" s="32">
        <v>48</v>
      </c>
    </row>
    <row r="94" spans="1:10" ht="12.75">
      <c r="A94" s="30">
        <v>3</v>
      </c>
      <c r="B94" s="25" t="s">
        <v>117</v>
      </c>
      <c r="G94" s="32">
        <v>192</v>
      </c>
      <c r="H94" s="32">
        <f>ROUND(1.055*G94,0)</f>
        <v>203</v>
      </c>
      <c r="I94" s="32"/>
      <c r="J94" s="32">
        <v>113</v>
      </c>
    </row>
    <row r="95" spans="1:10" ht="12.75">
      <c r="A95" s="33"/>
      <c r="B95" s="55" t="s">
        <v>97</v>
      </c>
      <c r="C95" s="55"/>
      <c r="D95" s="55"/>
      <c r="E95" s="55"/>
      <c r="F95" s="55"/>
      <c r="G95" s="34">
        <f>SUM(G92:G94)</f>
        <v>236</v>
      </c>
      <c r="H95" s="34">
        <f>SUM(H92:H94)</f>
        <v>249</v>
      </c>
      <c r="I95" s="34">
        <f>SUM(I92:I94)</f>
        <v>0</v>
      </c>
      <c r="J95" s="34">
        <f>SUM(J92:J94)</f>
        <v>161</v>
      </c>
    </row>
    <row r="97" spans="1:2" ht="12.75">
      <c r="A97" s="28" t="s">
        <v>58</v>
      </c>
      <c r="B97" s="29" t="s">
        <v>178</v>
      </c>
    </row>
    <row r="98" spans="1:10" ht="12.75" customHeight="1">
      <c r="A98" s="31" t="s">
        <v>92</v>
      </c>
      <c r="B98" s="55" t="s">
        <v>93</v>
      </c>
      <c r="C98" s="55"/>
      <c r="D98" s="55"/>
      <c r="E98" s="55"/>
      <c r="F98" s="55"/>
      <c r="G98" s="31">
        <v>2012</v>
      </c>
      <c r="H98" s="31">
        <v>2013</v>
      </c>
      <c r="I98" s="31">
        <v>2014</v>
      </c>
      <c r="J98" s="31">
        <v>2015</v>
      </c>
    </row>
    <row r="99" spans="1:10" ht="12.75">
      <c r="A99" s="30">
        <v>1</v>
      </c>
      <c r="B99" s="25" t="s">
        <v>36</v>
      </c>
      <c r="G99" s="32">
        <v>83</v>
      </c>
      <c r="H99" s="32">
        <f>ROUND(1.055*G99,0)</f>
        <v>88</v>
      </c>
      <c r="I99" s="32">
        <f>ROUND(1.05*H99,0)</f>
        <v>92</v>
      </c>
      <c r="J99" s="32">
        <f>ROUND(1.05*I99,0)</f>
        <v>97</v>
      </c>
    </row>
    <row r="100" spans="1:10" ht="12.75">
      <c r="A100" s="30">
        <v>2</v>
      </c>
      <c r="B100" s="25" t="s">
        <v>118</v>
      </c>
      <c r="G100" s="32">
        <v>35</v>
      </c>
      <c r="H100" s="32">
        <f>ROUND(1.055*G100,0)</f>
        <v>37</v>
      </c>
      <c r="I100" s="32"/>
      <c r="J100" s="32">
        <v>20</v>
      </c>
    </row>
    <row r="101" spans="1:10" ht="12.75">
      <c r="A101" s="33"/>
      <c r="B101" s="55" t="s">
        <v>97</v>
      </c>
      <c r="C101" s="55"/>
      <c r="D101" s="55"/>
      <c r="E101" s="55"/>
      <c r="F101" s="55"/>
      <c r="G101" s="34">
        <f>SUM(G99:G100)</f>
        <v>118</v>
      </c>
      <c r="H101" s="34">
        <f>SUM(H99:H100)</f>
        <v>125</v>
      </c>
      <c r="I101" s="34">
        <f>SUM(I99:I100)</f>
        <v>92</v>
      </c>
      <c r="J101" s="34">
        <f>SUM(J99:J100)</f>
        <v>117</v>
      </c>
    </row>
    <row r="103" spans="1:2" ht="12.75">
      <c r="A103" s="28" t="s">
        <v>66</v>
      </c>
      <c r="B103" s="29" t="s">
        <v>37</v>
      </c>
    </row>
    <row r="104" spans="1:10" ht="12.75">
      <c r="A104" s="31" t="s">
        <v>92</v>
      </c>
      <c r="B104" s="55" t="s">
        <v>93</v>
      </c>
      <c r="C104" s="55"/>
      <c r="D104" s="55"/>
      <c r="E104" s="55"/>
      <c r="F104" s="55"/>
      <c r="G104" s="31">
        <v>2012</v>
      </c>
      <c r="H104" s="31">
        <v>2013</v>
      </c>
      <c r="I104" s="31">
        <v>2014</v>
      </c>
      <c r="J104" s="31">
        <v>2015</v>
      </c>
    </row>
    <row r="105" spans="1:10" ht="12.75">
      <c r="A105" s="30">
        <v>1</v>
      </c>
      <c r="B105" s="25" t="s">
        <v>119</v>
      </c>
      <c r="G105" s="32">
        <v>93.6</v>
      </c>
      <c r="H105" s="32">
        <f>ROUND(1.055*G105,0)</f>
        <v>99</v>
      </c>
      <c r="I105" s="32">
        <f aca="true" t="shared" si="3" ref="I105:J112">ROUND(1.05*H105,0)</f>
        <v>104</v>
      </c>
      <c r="J105" s="32">
        <f t="shared" si="3"/>
        <v>109</v>
      </c>
    </row>
    <row r="106" spans="1:10" ht="12.75">
      <c r="A106" s="30">
        <v>2</v>
      </c>
      <c r="B106" s="25" t="s">
        <v>123</v>
      </c>
      <c r="G106" s="32">
        <v>13.9</v>
      </c>
      <c r="H106" s="32">
        <f aca="true" t="shared" si="4" ref="H106:H114">ROUND(1.055*G106,0)</f>
        <v>15</v>
      </c>
      <c r="I106" s="32">
        <f t="shared" si="3"/>
        <v>16</v>
      </c>
      <c r="J106" s="32">
        <f t="shared" si="3"/>
        <v>17</v>
      </c>
    </row>
    <row r="107" spans="1:10" ht="12.75">
      <c r="A107" s="30">
        <v>3</v>
      </c>
      <c r="B107" s="25" t="s">
        <v>124</v>
      </c>
      <c r="G107" s="32">
        <v>24</v>
      </c>
      <c r="H107" s="32">
        <f t="shared" si="4"/>
        <v>25</v>
      </c>
      <c r="I107" s="32">
        <f t="shared" si="3"/>
        <v>26</v>
      </c>
      <c r="J107" s="32">
        <f t="shared" si="3"/>
        <v>27</v>
      </c>
    </row>
    <row r="108" spans="1:10" ht="12.75">
      <c r="A108" s="30">
        <v>4</v>
      </c>
      <c r="B108" s="25" t="s">
        <v>126</v>
      </c>
      <c r="G108" s="32">
        <v>22</v>
      </c>
      <c r="H108" s="32">
        <f t="shared" si="4"/>
        <v>23</v>
      </c>
      <c r="I108" s="32">
        <f t="shared" si="3"/>
        <v>24</v>
      </c>
      <c r="J108" s="32">
        <f t="shared" si="3"/>
        <v>25</v>
      </c>
    </row>
    <row r="109" spans="1:10" ht="12.75">
      <c r="A109" s="30">
        <v>5</v>
      </c>
      <c r="B109" s="25" t="s">
        <v>127</v>
      </c>
      <c r="G109" s="32">
        <v>94</v>
      </c>
      <c r="H109" s="32">
        <f t="shared" si="4"/>
        <v>99</v>
      </c>
      <c r="I109" s="32"/>
      <c r="J109" s="32"/>
    </row>
    <row r="110" spans="1:10" ht="12.75">
      <c r="A110" s="30">
        <v>6</v>
      </c>
      <c r="B110" s="25" t="s">
        <v>128</v>
      </c>
      <c r="G110" s="32">
        <v>242</v>
      </c>
      <c r="H110" s="32">
        <f t="shared" si="4"/>
        <v>255</v>
      </c>
      <c r="I110" s="32"/>
      <c r="J110" s="32"/>
    </row>
    <row r="111" spans="1:10" ht="12.75">
      <c r="A111" s="30">
        <v>7</v>
      </c>
      <c r="B111" s="25" t="s">
        <v>177</v>
      </c>
      <c r="G111" s="32">
        <v>95</v>
      </c>
      <c r="H111" s="32">
        <f>ROUND(1.055*G111,0)</f>
        <v>100</v>
      </c>
      <c r="I111" s="32"/>
      <c r="J111" s="32"/>
    </row>
    <row r="112" spans="1:10" ht="12.75">
      <c r="A112" s="30">
        <v>8</v>
      </c>
      <c r="B112" s="25" t="s">
        <v>100</v>
      </c>
      <c r="G112" s="32">
        <v>108</v>
      </c>
      <c r="H112" s="32">
        <f>ROUND(1.055*G112,0)</f>
        <v>114</v>
      </c>
      <c r="I112" s="32">
        <f t="shared" si="3"/>
        <v>120</v>
      </c>
      <c r="J112" s="32">
        <f t="shared" si="3"/>
        <v>126</v>
      </c>
    </row>
    <row r="113" spans="1:10" ht="12.75">
      <c r="A113" s="30">
        <v>9</v>
      </c>
      <c r="B113" s="25" t="s">
        <v>129</v>
      </c>
      <c r="G113" s="32">
        <v>40</v>
      </c>
      <c r="H113" s="32"/>
      <c r="I113" s="32">
        <v>44</v>
      </c>
      <c r="J113" s="32">
        <f>ROUND(1.05*I113,0)</f>
        <v>46</v>
      </c>
    </row>
    <row r="114" spans="1:10" ht="12.75">
      <c r="A114" s="30">
        <v>10</v>
      </c>
      <c r="B114" s="25" t="s">
        <v>125</v>
      </c>
      <c r="G114" s="32">
        <v>45</v>
      </c>
      <c r="H114" s="32">
        <f t="shared" si="4"/>
        <v>47</v>
      </c>
      <c r="I114" s="32">
        <f>ROUND(1.05*H114,0)</f>
        <v>49</v>
      </c>
      <c r="J114" s="32">
        <f>ROUND(1.05*I114,0)</f>
        <v>51</v>
      </c>
    </row>
    <row r="115" spans="1:10" ht="12.75">
      <c r="A115" s="33"/>
      <c r="B115" s="55" t="s">
        <v>97</v>
      </c>
      <c r="C115" s="55"/>
      <c r="D115" s="55"/>
      <c r="E115" s="55"/>
      <c r="F115" s="55"/>
      <c r="G115" s="34">
        <f>SUM(G105:G114)</f>
        <v>777.5</v>
      </c>
      <c r="H115" s="34">
        <f>SUM(H105:H114)</f>
        <v>777</v>
      </c>
      <c r="I115" s="34">
        <f>SUM(I105:I114)</f>
        <v>383</v>
      </c>
      <c r="J115" s="34">
        <f>SUM(J105:J114)</f>
        <v>401</v>
      </c>
    </row>
    <row r="117" spans="1:2" ht="12.75">
      <c r="A117" s="28" t="s">
        <v>67</v>
      </c>
      <c r="B117" s="29" t="s">
        <v>42</v>
      </c>
    </row>
    <row r="118" spans="1:10" ht="12.75" customHeight="1">
      <c r="A118" s="31" t="s">
        <v>92</v>
      </c>
      <c r="B118" s="55" t="s">
        <v>93</v>
      </c>
      <c r="C118" s="55"/>
      <c r="D118" s="55"/>
      <c r="E118" s="55"/>
      <c r="F118" s="55"/>
      <c r="G118" s="31">
        <v>2012</v>
      </c>
      <c r="H118" s="31">
        <v>2013</v>
      </c>
      <c r="I118" s="31">
        <v>2014</v>
      </c>
      <c r="J118" s="31">
        <v>2015</v>
      </c>
    </row>
    <row r="119" spans="1:10" ht="12.75">
      <c r="A119" s="30">
        <v>1</v>
      </c>
      <c r="B119" s="25" t="s">
        <v>135</v>
      </c>
      <c r="G119" s="32">
        <v>8</v>
      </c>
      <c r="H119" s="32">
        <f>ROUND(1.055*G119,0)</f>
        <v>8</v>
      </c>
      <c r="I119" s="32">
        <f>ROUND(1.05*H119,0)</f>
        <v>8</v>
      </c>
      <c r="J119" s="32">
        <f>ROUND(1.05*I119,0)</f>
        <v>8</v>
      </c>
    </row>
    <row r="120" spans="1:10" ht="12.75">
      <c r="A120" s="30">
        <v>2</v>
      </c>
      <c r="B120" s="25" t="s">
        <v>136</v>
      </c>
      <c r="G120" s="32">
        <v>17</v>
      </c>
      <c r="H120" s="32">
        <f>ROUND(1.055*G120,0)</f>
        <v>18</v>
      </c>
      <c r="I120" s="32">
        <f>ROUND(1.05*H120,0)</f>
        <v>19</v>
      </c>
      <c r="J120" s="32">
        <f>ROUND(1.05*I120,0)</f>
        <v>20</v>
      </c>
    </row>
    <row r="121" spans="1:10" ht="12.75">
      <c r="A121" s="30">
        <v>3</v>
      </c>
      <c r="B121" s="25" t="s">
        <v>137</v>
      </c>
      <c r="G121" s="32">
        <v>180</v>
      </c>
      <c r="H121" s="32">
        <f>ROUND(1.055*G121,0)</f>
        <v>190</v>
      </c>
      <c r="I121" s="32"/>
      <c r="J121" s="32"/>
    </row>
    <row r="122" spans="1:10" ht="12.75">
      <c r="A122" s="33"/>
      <c r="B122" s="55" t="s">
        <v>97</v>
      </c>
      <c r="C122" s="55"/>
      <c r="D122" s="55"/>
      <c r="E122" s="55"/>
      <c r="F122" s="55"/>
      <c r="G122" s="34">
        <f>SUM(G119:G121)</f>
        <v>205</v>
      </c>
      <c r="H122" s="34">
        <f>SUM(H119:H121)</f>
        <v>216</v>
      </c>
      <c r="I122" s="34">
        <f>SUM(I119:I121)</f>
        <v>27</v>
      </c>
      <c r="J122" s="34">
        <f>SUM(J119:J121)</f>
        <v>28</v>
      </c>
    </row>
    <row r="124" spans="1:2" ht="12.75">
      <c r="A124" s="28" t="s">
        <v>68</v>
      </c>
      <c r="B124" s="29" t="s">
        <v>18</v>
      </c>
    </row>
    <row r="125" spans="1:10" ht="12.75" customHeight="1">
      <c r="A125" s="31" t="s">
        <v>92</v>
      </c>
      <c r="B125" s="55" t="s">
        <v>93</v>
      </c>
      <c r="C125" s="55"/>
      <c r="D125" s="55"/>
      <c r="E125" s="55"/>
      <c r="F125" s="55"/>
      <c r="G125" s="31">
        <v>2012</v>
      </c>
      <c r="H125" s="31">
        <v>2013</v>
      </c>
      <c r="I125" s="31">
        <v>2014</v>
      </c>
      <c r="J125" s="31">
        <v>2015</v>
      </c>
    </row>
    <row r="126" spans="1:10" ht="12.75">
      <c r="A126" s="30">
        <v>1</v>
      </c>
      <c r="B126" s="25" t="s">
        <v>130</v>
      </c>
      <c r="G126" s="32">
        <v>22</v>
      </c>
      <c r="H126" s="32">
        <f>ROUND(1.055*G126,0)</f>
        <v>23</v>
      </c>
      <c r="I126" s="32">
        <f>ROUND(1.05*H126,0)</f>
        <v>24</v>
      </c>
      <c r="J126" s="32">
        <f>ROUND(1.05*I126,0)</f>
        <v>25</v>
      </c>
    </row>
    <row r="127" spans="1:10" ht="12.75">
      <c r="A127" s="30">
        <v>2</v>
      </c>
      <c r="B127" s="25" t="s">
        <v>138</v>
      </c>
      <c r="G127" s="32"/>
      <c r="H127" s="32">
        <v>30</v>
      </c>
      <c r="I127" s="32"/>
      <c r="J127" s="32">
        <v>34</v>
      </c>
    </row>
    <row r="128" spans="1:10" ht="12.75">
      <c r="A128" s="30">
        <v>3</v>
      </c>
      <c r="B128" s="25" t="s">
        <v>131</v>
      </c>
      <c r="G128" s="32"/>
      <c r="H128" s="32"/>
      <c r="I128" s="32">
        <v>0</v>
      </c>
      <c r="J128" s="32">
        <v>54</v>
      </c>
    </row>
    <row r="129" spans="1:10" ht="12.75">
      <c r="A129" s="33"/>
      <c r="B129" s="55" t="s">
        <v>97</v>
      </c>
      <c r="C129" s="55"/>
      <c r="D129" s="55"/>
      <c r="E129" s="55"/>
      <c r="F129" s="55"/>
      <c r="G129" s="34">
        <f>SUM(G126:G128)</f>
        <v>22</v>
      </c>
      <c r="H129" s="34">
        <f>SUM(H126:H128)</f>
        <v>53</v>
      </c>
      <c r="I129" s="34">
        <f>SUM(I126:I128)</f>
        <v>24</v>
      </c>
      <c r="J129" s="34">
        <f>SUM(J126:J128)</f>
        <v>113</v>
      </c>
    </row>
    <row r="131" ht="15.75">
      <c r="B131" s="35" t="s">
        <v>69</v>
      </c>
    </row>
    <row r="132" ht="6.75" customHeight="1"/>
    <row r="133" spans="1:2" ht="12.75">
      <c r="A133" s="28" t="s">
        <v>82</v>
      </c>
      <c r="B133" s="29" t="s">
        <v>74</v>
      </c>
    </row>
    <row r="134" spans="1:10" ht="12.75">
      <c r="A134" s="31" t="s">
        <v>92</v>
      </c>
      <c r="B134" s="55" t="s">
        <v>93</v>
      </c>
      <c r="C134" s="55"/>
      <c r="D134" s="55"/>
      <c r="E134" s="55"/>
      <c r="F134" s="55"/>
      <c r="G134" s="31">
        <v>2012</v>
      </c>
      <c r="H134" s="31">
        <v>2013</v>
      </c>
      <c r="I134" s="31">
        <v>2014</v>
      </c>
      <c r="J134" s="31">
        <v>2015</v>
      </c>
    </row>
    <row r="135" spans="1:10" ht="12.75">
      <c r="A135" s="30">
        <v>1</v>
      </c>
      <c r="B135" s="25" t="s">
        <v>139</v>
      </c>
      <c r="G135" s="32">
        <v>39.2</v>
      </c>
      <c r="H135" s="32">
        <f>ROUND(1.055*G135,0)</f>
        <v>41</v>
      </c>
      <c r="I135" s="32">
        <f>ROUND(1.05*H135,0)</f>
        <v>43</v>
      </c>
      <c r="J135" s="32">
        <f>ROUND(1.05*I135,0)</f>
        <v>45</v>
      </c>
    </row>
    <row r="136" spans="1:10" ht="12.75">
      <c r="A136" s="30">
        <v>2</v>
      </c>
      <c r="B136" s="25" t="s">
        <v>140</v>
      </c>
      <c r="G136" s="32">
        <v>56</v>
      </c>
      <c r="H136" s="32">
        <f>ROUND(1.055*G136,0)</f>
        <v>59</v>
      </c>
      <c r="I136" s="32"/>
      <c r="J136" s="32">
        <v>62</v>
      </c>
    </row>
    <row r="137" spans="1:10" ht="12.75">
      <c r="A137" s="33"/>
      <c r="B137" s="55" t="s">
        <v>97</v>
      </c>
      <c r="C137" s="55"/>
      <c r="D137" s="55"/>
      <c r="E137" s="55"/>
      <c r="F137" s="55"/>
      <c r="G137" s="34">
        <f>SUM(G135:G136)</f>
        <v>95.2</v>
      </c>
      <c r="H137" s="34">
        <f>SUM(H135:H136)</f>
        <v>100</v>
      </c>
      <c r="I137" s="34">
        <f>SUM(I135:I136)</f>
        <v>43</v>
      </c>
      <c r="J137" s="34">
        <f>SUM(J135:J136)</f>
        <v>107</v>
      </c>
    </row>
    <row r="139" spans="1:2" ht="12.75">
      <c r="A139" s="28" t="s">
        <v>83</v>
      </c>
      <c r="B139" s="29" t="s">
        <v>62</v>
      </c>
    </row>
    <row r="140" spans="1:10" ht="12.75" customHeight="1">
      <c r="A140" s="31" t="s">
        <v>92</v>
      </c>
      <c r="B140" s="55" t="s">
        <v>93</v>
      </c>
      <c r="C140" s="55"/>
      <c r="D140" s="55"/>
      <c r="E140" s="55"/>
      <c r="F140" s="55"/>
      <c r="G140" s="31">
        <v>2012</v>
      </c>
      <c r="H140" s="31">
        <v>2013</v>
      </c>
      <c r="I140" s="31">
        <v>2014</v>
      </c>
      <c r="J140" s="31">
        <v>2015</v>
      </c>
    </row>
    <row r="141" spans="1:10" ht="12.75">
      <c r="A141" s="30">
        <v>1</v>
      </c>
      <c r="B141" s="25" t="s">
        <v>141</v>
      </c>
      <c r="G141" s="32">
        <v>103.6</v>
      </c>
      <c r="H141" s="32">
        <v>23</v>
      </c>
      <c r="I141" s="32"/>
      <c r="J141" s="32">
        <v>14</v>
      </c>
    </row>
    <row r="142" spans="1:10" ht="12.75">
      <c r="A142" s="30">
        <v>2</v>
      </c>
      <c r="B142" s="25" t="s">
        <v>142</v>
      </c>
      <c r="G142" s="32">
        <v>61.5</v>
      </c>
      <c r="H142" s="32">
        <f>ROUND(1.055*G142,0)</f>
        <v>65</v>
      </c>
      <c r="I142" s="32">
        <f>ROUND(1.05*H142,0)</f>
        <v>68</v>
      </c>
      <c r="J142" s="32">
        <f>ROUND(1.05*I142,0)</f>
        <v>71</v>
      </c>
    </row>
    <row r="143" spans="1:10" ht="12.75">
      <c r="A143" s="30">
        <v>3</v>
      </c>
      <c r="B143" s="25" t="s">
        <v>143</v>
      </c>
      <c r="G143" s="32">
        <v>61.5</v>
      </c>
      <c r="H143" s="32">
        <f>ROUND(1.055*G143,0)</f>
        <v>65</v>
      </c>
      <c r="I143" s="32">
        <f>ROUND(1.05*H143,0)</f>
        <v>68</v>
      </c>
      <c r="J143" s="32">
        <f>ROUND(1.05*I143,0)</f>
        <v>71</v>
      </c>
    </row>
    <row r="144" spans="1:10" ht="12.75">
      <c r="A144" s="30">
        <v>4</v>
      </c>
      <c r="B144" s="25" t="s">
        <v>147</v>
      </c>
      <c r="G144" s="32">
        <v>27.3</v>
      </c>
      <c r="H144" s="32">
        <f>ROUND(1.055*G144,0)</f>
        <v>29</v>
      </c>
      <c r="I144" s="32"/>
      <c r="J144" s="32">
        <v>30</v>
      </c>
    </row>
    <row r="145" spans="1:10" ht="12.75">
      <c r="A145" s="30">
        <v>5</v>
      </c>
      <c r="B145" s="25" t="s">
        <v>148</v>
      </c>
      <c r="G145" s="32">
        <v>12</v>
      </c>
      <c r="H145" s="32">
        <f>ROUND(1.055*G145,0)</f>
        <v>13</v>
      </c>
      <c r="I145" s="32"/>
      <c r="J145" s="32">
        <v>14</v>
      </c>
    </row>
    <row r="146" spans="1:10" ht="12.75">
      <c r="A146" s="33"/>
      <c r="B146" s="55" t="s">
        <v>97</v>
      </c>
      <c r="C146" s="55"/>
      <c r="D146" s="55"/>
      <c r="E146" s="55"/>
      <c r="F146" s="55"/>
      <c r="G146" s="34">
        <f>SUM(G141:G145)</f>
        <v>265.9</v>
      </c>
      <c r="H146" s="34">
        <f>SUM(H141:H145)</f>
        <v>195</v>
      </c>
      <c r="I146" s="34">
        <f>SUM(I141:I145)</f>
        <v>136</v>
      </c>
      <c r="J146" s="34">
        <f>SUM(J141:J145)</f>
        <v>200</v>
      </c>
    </row>
    <row r="148" spans="1:2" ht="12.75">
      <c r="A148" s="28" t="s">
        <v>84</v>
      </c>
      <c r="B148" s="29" t="s">
        <v>168</v>
      </c>
    </row>
    <row r="149" spans="1:10" ht="12.75" customHeight="1">
      <c r="A149" s="31" t="s">
        <v>92</v>
      </c>
      <c r="B149" s="55" t="s">
        <v>93</v>
      </c>
      <c r="C149" s="55"/>
      <c r="D149" s="55"/>
      <c r="E149" s="55"/>
      <c r="F149" s="55"/>
      <c r="G149" s="31">
        <v>2012</v>
      </c>
      <c r="H149" s="31">
        <v>2013</v>
      </c>
      <c r="I149" s="31">
        <v>2014</v>
      </c>
      <c r="J149" s="31">
        <v>2015</v>
      </c>
    </row>
    <row r="150" spans="1:10" ht="12.75" customHeight="1">
      <c r="A150" s="30">
        <v>1</v>
      </c>
      <c r="B150" s="25" t="s">
        <v>144</v>
      </c>
      <c r="G150" s="32">
        <v>92</v>
      </c>
      <c r="H150" s="32">
        <f>ROUND(1.055*G150,0)</f>
        <v>97</v>
      </c>
      <c r="I150" s="32"/>
      <c r="J150" s="32"/>
    </row>
    <row r="151" spans="1:10" ht="12.75" customHeight="1">
      <c r="A151" s="30">
        <v>2</v>
      </c>
      <c r="B151" s="25" t="s">
        <v>145</v>
      </c>
      <c r="G151" s="32">
        <v>15</v>
      </c>
      <c r="H151" s="32">
        <f>ROUND(1.055*G151,0)</f>
        <v>16</v>
      </c>
      <c r="I151" s="32"/>
      <c r="J151" s="32">
        <v>16</v>
      </c>
    </row>
    <row r="152" spans="1:10" ht="12.75" customHeight="1">
      <c r="A152" s="30">
        <v>3</v>
      </c>
      <c r="B152" s="25" t="s">
        <v>146</v>
      </c>
      <c r="G152" s="32">
        <v>56</v>
      </c>
      <c r="H152" s="32"/>
      <c r="I152" s="32"/>
      <c r="J152" s="32">
        <v>115</v>
      </c>
    </row>
    <row r="153" spans="1:10" ht="12.75" customHeight="1">
      <c r="A153" s="33"/>
      <c r="B153" s="55" t="s">
        <v>97</v>
      </c>
      <c r="C153" s="55"/>
      <c r="D153" s="55"/>
      <c r="E153" s="55"/>
      <c r="F153" s="55"/>
      <c r="G153" s="34">
        <f>SUM(G150:G152)</f>
        <v>163</v>
      </c>
      <c r="H153" s="34">
        <f>SUM(H150:H152)</f>
        <v>113</v>
      </c>
      <c r="I153" s="34">
        <f>SUM(I150:I152)</f>
        <v>0</v>
      </c>
      <c r="J153" s="34">
        <f>SUM(J150:J152)</f>
        <v>131</v>
      </c>
    </row>
    <row r="155" spans="1:2" ht="12.75">
      <c r="A155" s="28" t="s">
        <v>85</v>
      </c>
      <c r="B155" s="29" t="s">
        <v>76</v>
      </c>
    </row>
    <row r="156" spans="1:10" ht="12.75" customHeight="1">
      <c r="A156" s="31" t="s">
        <v>92</v>
      </c>
      <c r="B156" s="55" t="s">
        <v>93</v>
      </c>
      <c r="C156" s="55"/>
      <c r="D156" s="55"/>
      <c r="E156" s="55"/>
      <c r="F156" s="55"/>
      <c r="G156" s="31">
        <v>2012</v>
      </c>
      <c r="H156" s="31">
        <v>2013</v>
      </c>
      <c r="I156" s="31">
        <v>2014</v>
      </c>
      <c r="J156" s="31">
        <v>2015</v>
      </c>
    </row>
    <row r="157" spans="1:10" ht="12.75">
      <c r="A157" s="30">
        <v>1</v>
      </c>
      <c r="B157" s="25" t="s">
        <v>149</v>
      </c>
      <c r="G157" s="32">
        <v>20.4</v>
      </c>
      <c r="H157" s="32">
        <f>ROUND(1.055*G157,0)</f>
        <v>22</v>
      </c>
      <c r="I157" s="32">
        <f aca="true" t="shared" si="5" ref="I157:J159">ROUND(1.05*H157,0)</f>
        <v>23</v>
      </c>
      <c r="J157" s="32">
        <f t="shared" si="5"/>
        <v>24</v>
      </c>
    </row>
    <row r="158" spans="1:10" ht="12.75">
      <c r="A158" s="30">
        <v>2</v>
      </c>
      <c r="B158" s="25" t="s">
        <v>150</v>
      </c>
      <c r="G158" s="32">
        <v>20.4</v>
      </c>
      <c r="H158" s="32">
        <f>ROUND(1.055*G158,0)</f>
        <v>22</v>
      </c>
      <c r="I158" s="32">
        <f t="shared" si="5"/>
        <v>23</v>
      </c>
      <c r="J158" s="32">
        <f t="shared" si="5"/>
        <v>24</v>
      </c>
    </row>
    <row r="159" spans="1:10" ht="12.75">
      <c r="A159" s="30">
        <v>2</v>
      </c>
      <c r="B159" s="25" t="s">
        <v>151</v>
      </c>
      <c r="G159" s="32">
        <v>20</v>
      </c>
      <c r="H159" s="32">
        <f>ROUND(1.055*G159,0)</f>
        <v>21</v>
      </c>
      <c r="I159" s="32">
        <f t="shared" si="5"/>
        <v>22</v>
      </c>
      <c r="J159" s="32">
        <f t="shared" si="5"/>
        <v>23</v>
      </c>
    </row>
    <row r="160" spans="1:10" ht="12.75">
      <c r="A160" s="33"/>
      <c r="B160" s="55" t="s">
        <v>97</v>
      </c>
      <c r="C160" s="55"/>
      <c r="D160" s="55"/>
      <c r="E160" s="55"/>
      <c r="F160" s="55"/>
      <c r="G160" s="34">
        <f>SUM(G157:G159)</f>
        <v>60.8</v>
      </c>
      <c r="H160" s="34">
        <f>SUM(H157:H159)</f>
        <v>65</v>
      </c>
      <c r="I160" s="34">
        <f>SUM(I157:I159)</f>
        <v>68</v>
      </c>
      <c r="J160" s="34">
        <f>SUM(J157:J159)</f>
        <v>71</v>
      </c>
    </row>
    <row r="162" spans="1:2" ht="12.75">
      <c r="A162" s="28" t="s">
        <v>86</v>
      </c>
      <c r="B162" s="29" t="s">
        <v>43</v>
      </c>
    </row>
    <row r="163" spans="1:10" ht="12.75" customHeight="1">
      <c r="A163" s="31" t="s">
        <v>92</v>
      </c>
      <c r="B163" s="55" t="s">
        <v>93</v>
      </c>
      <c r="C163" s="55"/>
      <c r="D163" s="55"/>
      <c r="E163" s="55"/>
      <c r="F163" s="55"/>
      <c r="G163" s="31">
        <v>2012</v>
      </c>
      <c r="H163" s="31">
        <v>2013</v>
      </c>
      <c r="I163" s="31">
        <v>2014</v>
      </c>
      <c r="J163" s="31">
        <v>2015</v>
      </c>
    </row>
    <row r="164" spans="1:10" ht="12.75">
      <c r="A164" s="30">
        <v>1</v>
      </c>
      <c r="B164" s="25" t="s">
        <v>152</v>
      </c>
      <c r="G164" s="32">
        <v>35</v>
      </c>
      <c r="H164" s="32">
        <f>ROUND(1.055*G164,0)</f>
        <v>37</v>
      </c>
      <c r="I164" s="32">
        <f>ROUND(1.05*H164,0)</f>
        <v>39</v>
      </c>
      <c r="J164" s="32">
        <f>ROUND(1.05*I164,0)</f>
        <v>41</v>
      </c>
    </row>
    <row r="165" spans="1:10" ht="12.75" customHeight="1">
      <c r="A165" s="30">
        <v>2</v>
      </c>
      <c r="B165" s="25" t="s">
        <v>153</v>
      </c>
      <c r="G165" s="32">
        <v>280</v>
      </c>
      <c r="H165" s="32">
        <f>ROUND(1.055*G165,0)</f>
        <v>295</v>
      </c>
      <c r="I165" s="32"/>
      <c r="J165" s="32"/>
    </row>
    <row r="166" spans="1:10" ht="12.75">
      <c r="A166" s="33"/>
      <c r="B166" s="55" t="s">
        <v>97</v>
      </c>
      <c r="C166" s="55"/>
      <c r="D166" s="55"/>
      <c r="E166" s="55"/>
      <c r="F166" s="55"/>
      <c r="G166" s="34">
        <f>SUM(G164:G165)</f>
        <v>315</v>
      </c>
      <c r="H166" s="34">
        <f>SUM(H164:H165)</f>
        <v>332</v>
      </c>
      <c r="I166" s="34">
        <f>SUM(I164:I165)</f>
        <v>39</v>
      </c>
      <c r="J166" s="34">
        <f>SUM(J164:J165)</f>
        <v>41</v>
      </c>
    </row>
    <row r="168" ht="15.75">
      <c r="B168" s="39" t="s">
        <v>77</v>
      </c>
    </row>
    <row r="169" ht="6.75" customHeight="1"/>
    <row r="170" spans="1:2" ht="12.75">
      <c r="A170" s="28" t="s">
        <v>59</v>
      </c>
      <c r="B170" s="29" t="s">
        <v>61</v>
      </c>
    </row>
    <row r="171" spans="1:10" ht="12.75" customHeight="1">
      <c r="A171" s="31" t="s">
        <v>92</v>
      </c>
      <c r="B171" s="55" t="s">
        <v>93</v>
      </c>
      <c r="C171" s="55"/>
      <c r="D171" s="55"/>
      <c r="E171" s="55"/>
      <c r="F171" s="55"/>
      <c r="G171" s="31">
        <v>2012</v>
      </c>
      <c r="H171" s="31">
        <v>2013</v>
      </c>
      <c r="I171" s="31">
        <v>2014</v>
      </c>
      <c r="J171" s="31">
        <v>2015</v>
      </c>
    </row>
    <row r="172" spans="1:10" ht="12.75">
      <c r="A172" s="30">
        <v>1</v>
      </c>
      <c r="B172" s="25" t="s">
        <v>157</v>
      </c>
      <c r="G172" s="32"/>
      <c r="H172" s="32">
        <f>ROUND(1.055*G172,0)</f>
        <v>0</v>
      </c>
      <c r="I172" s="32">
        <f>ROUND(1.05*H172,0)</f>
        <v>0</v>
      </c>
      <c r="J172" s="32">
        <f>ROUND(1.05*I172,0)</f>
        <v>0</v>
      </c>
    </row>
    <row r="173" spans="1:10" ht="12.75">
      <c r="A173" s="30">
        <v>2</v>
      </c>
      <c r="B173" s="25" t="s">
        <v>158</v>
      </c>
      <c r="G173" s="32">
        <v>5</v>
      </c>
      <c r="H173" s="32">
        <f>ROUND(1.055*G173,0)</f>
        <v>5</v>
      </c>
      <c r="I173" s="32">
        <f>ROUND(1.05*H173,0)</f>
        <v>5</v>
      </c>
      <c r="J173" s="32">
        <f>ROUND(1.05*I173,0)</f>
        <v>5</v>
      </c>
    </row>
    <row r="174" spans="1:10" ht="12.75">
      <c r="A174" s="30">
        <v>3</v>
      </c>
      <c r="B174" s="25" t="s">
        <v>159</v>
      </c>
      <c r="G174" s="32">
        <v>50</v>
      </c>
      <c r="H174" s="32">
        <v>50</v>
      </c>
      <c r="I174" s="32">
        <v>50</v>
      </c>
      <c r="J174" s="32">
        <v>45</v>
      </c>
    </row>
    <row r="175" spans="1:10" ht="12.75">
      <c r="A175" s="30">
        <v>4</v>
      </c>
      <c r="B175" s="25" t="s">
        <v>160</v>
      </c>
      <c r="G175" s="32"/>
      <c r="H175" s="32"/>
      <c r="I175" s="32"/>
      <c r="J175" s="32">
        <v>50</v>
      </c>
    </row>
    <row r="176" spans="1:10" ht="12.75">
      <c r="A176" s="30">
        <v>5</v>
      </c>
      <c r="B176" s="25" t="s">
        <v>161</v>
      </c>
      <c r="G176" s="32">
        <v>50</v>
      </c>
      <c r="H176" s="32">
        <f>ROUND(1.055*G176,0)</f>
        <v>53</v>
      </c>
      <c r="I176" s="32">
        <v>30</v>
      </c>
      <c r="J176" s="32">
        <v>30</v>
      </c>
    </row>
    <row r="177" spans="1:10" ht="12.75">
      <c r="A177" s="33"/>
      <c r="B177" s="55" t="s">
        <v>97</v>
      </c>
      <c r="C177" s="55"/>
      <c r="D177" s="55"/>
      <c r="E177" s="55"/>
      <c r="F177" s="55"/>
      <c r="G177" s="34">
        <f>SUM(G172:G176)</f>
        <v>105</v>
      </c>
      <c r="H177" s="34">
        <f>SUM(H172:H176)</f>
        <v>108</v>
      </c>
      <c r="I177" s="34">
        <f>SUM(I172:I176)</f>
        <v>85</v>
      </c>
      <c r="J177" s="34">
        <f>SUM(J172:J176)</f>
        <v>130</v>
      </c>
    </row>
    <row r="179" ht="15.75">
      <c r="B179" s="39" t="s">
        <v>78</v>
      </c>
    </row>
    <row r="180" ht="6.75" customHeight="1"/>
    <row r="181" spans="1:2" ht="12.75">
      <c r="A181" s="28" t="s">
        <v>60</v>
      </c>
      <c r="B181" s="29" t="s">
        <v>16</v>
      </c>
    </row>
    <row r="182" spans="1:10" ht="12.75" customHeight="1">
      <c r="A182" s="31" t="s">
        <v>92</v>
      </c>
      <c r="B182" s="55" t="s">
        <v>93</v>
      </c>
      <c r="C182" s="55"/>
      <c r="D182" s="55"/>
      <c r="E182" s="55"/>
      <c r="F182" s="55"/>
      <c r="G182" s="31">
        <v>2012</v>
      </c>
      <c r="H182" s="31">
        <v>2013</v>
      </c>
      <c r="I182" s="31">
        <v>2014</v>
      </c>
      <c r="J182" s="31">
        <v>2015</v>
      </c>
    </row>
    <row r="183" spans="1:10" ht="12.75">
      <c r="A183" s="30">
        <v>1</v>
      </c>
      <c r="B183" s="25" t="s">
        <v>162</v>
      </c>
      <c r="G183" s="32">
        <v>84</v>
      </c>
      <c r="H183" s="32">
        <f>ROUND(1.055*G183,0)</f>
        <v>89</v>
      </c>
      <c r="I183" s="32">
        <f aca="true" t="shared" si="6" ref="I183:J186">ROUND(1.05*H183,0)</f>
        <v>93</v>
      </c>
      <c r="J183" s="32">
        <f t="shared" si="6"/>
        <v>98</v>
      </c>
    </row>
    <row r="184" spans="1:10" ht="12.75">
      <c r="A184" s="30">
        <v>2</v>
      </c>
      <c r="B184" s="25" t="s">
        <v>163</v>
      </c>
      <c r="G184" s="32">
        <v>11</v>
      </c>
      <c r="H184" s="32">
        <f>ROUND(1.055*G184,0)</f>
        <v>12</v>
      </c>
      <c r="I184" s="32">
        <f t="shared" si="6"/>
        <v>13</v>
      </c>
      <c r="J184" s="32">
        <f t="shared" si="6"/>
        <v>14</v>
      </c>
    </row>
    <row r="185" spans="1:10" ht="12.75">
      <c r="A185" s="30">
        <v>3</v>
      </c>
      <c r="B185" s="25" t="s">
        <v>164</v>
      </c>
      <c r="G185" s="32">
        <v>13.2</v>
      </c>
      <c r="H185" s="32">
        <f>ROUND(1.055*G185,0)</f>
        <v>14</v>
      </c>
      <c r="I185" s="32">
        <f t="shared" si="6"/>
        <v>15</v>
      </c>
      <c r="J185" s="32">
        <f t="shared" si="6"/>
        <v>16</v>
      </c>
    </row>
    <row r="186" spans="1:10" ht="12.75">
      <c r="A186" s="30">
        <v>4</v>
      </c>
      <c r="B186" s="25" t="s">
        <v>165</v>
      </c>
      <c r="G186" s="32">
        <v>19</v>
      </c>
      <c r="H186" s="32">
        <f>ROUND(1.055*G186,0)</f>
        <v>20</v>
      </c>
      <c r="I186" s="32">
        <f t="shared" si="6"/>
        <v>21</v>
      </c>
      <c r="J186" s="32">
        <f t="shared" si="6"/>
        <v>22</v>
      </c>
    </row>
    <row r="187" spans="1:10" ht="12.75">
      <c r="A187" s="33"/>
      <c r="B187" s="55" t="s">
        <v>97</v>
      </c>
      <c r="C187" s="55"/>
      <c r="D187" s="55"/>
      <c r="E187" s="55"/>
      <c r="F187" s="55"/>
      <c r="G187" s="34">
        <f>SUM(G183:G186)</f>
        <v>127.2</v>
      </c>
      <c r="H187" s="34">
        <f>SUM(H183:H186)</f>
        <v>135</v>
      </c>
      <c r="I187" s="34">
        <f>SUM(I183:I186)</f>
        <v>142</v>
      </c>
      <c r="J187" s="34">
        <f>SUM(J183:J186)</f>
        <v>150</v>
      </c>
    </row>
  </sheetData>
  <sheetProtection selectLockedCells="1" selectUnlockedCells="1"/>
  <mergeCells count="47">
    <mergeCell ref="A2:J2"/>
    <mergeCell ref="B19:F19"/>
    <mergeCell ref="B23:F23"/>
    <mergeCell ref="B149:F149"/>
    <mergeCell ref="B153:F153"/>
    <mergeCell ref="B156:F156"/>
    <mergeCell ref="B45:F45"/>
    <mergeCell ref="B68:F68"/>
    <mergeCell ref="B72:F72"/>
    <mergeCell ref="B75:F75"/>
    <mergeCell ref="B160:F160"/>
    <mergeCell ref="B53:F53"/>
    <mergeCell ref="B57:F57"/>
    <mergeCell ref="B62:F62"/>
    <mergeCell ref="B65:F65"/>
    <mergeCell ref="B26:F26"/>
    <mergeCell ref="B30:F30"/>
    <mergeCell ref="B35:F35"/>
    <mergeCell ref="B37:F37"/>
    <mergeCell ref="B40:F40"/>
    <mergeCell ref="B12:F12"/>
    <mergeCell ref="B16:F16"/>
    <mergeCell ref="B134:F134"/>
    <mergeCell ref="B79:F79"/>
    <mergeCell ref="B84:F84"/>
    <mergeCell ref="B88:F88"/>
    <mergeCell ref="B91:F91"/>
    <mergeCell ref="B95:F95"/>
    <mergeCell ref="B98:F98"/>
    <mergeCell ref="B137:F137"/>
    <mergeCell ref="B104:F104"/>
    <mergeCell ref="B115:F115"/>
    <mergeCell ref="B48:F48"/>
    <mergeCell ref="B50:F50"/>
    <mergeCell ref="B118:F118"/>
    <mergeCell ref="B122:F122"/>
    <mergeCell ref="B101:F101"/>
    <mergeCell ref="B182:F182"/>
    <mergeCell ref="B187:F187"/>
    <mergeCell ref="B140:F140"/>
    <mergeCell ref="B146:F146"/>
    <mergeCell ref="B125:F125"/>
    <mergeCell ref="B129:F129"/>
    <mergeCell ref="B171:F171"/>
    <mergeCell ref="B177:F177"/>
    <mergeCell ref="B163:F163"/>
    <mergeCell ref="B166:F166"/>
  </mergeCells>
  <printOptions/>
  <pageMargins left="0.3937007874015748" right="0" top="0.6692913385826772" bottom="0.4724409448818898" header="0.7874015748031497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Архиреева Татьяна Васильевна</dc:creator>
  <cp:keywords/>
  <dc:description/>
  <cp:lastModifiedBy>Дергилев Олег Владимирович</cp:lastModifiedBy>
  <cp:lastPrinted>2012-10-11T11:17:17Z</cp:lastPrinted>
  <dcterms:created xsi:type="dcterms:W3CDTF">2011-03-02T04:56:29Z</dcterms:created>
  <dcterms:modified xsi:type="dcterms:W3CDTF">2012-10-12T09:02:32Z</dcterms:modified>
  <cp:category/>
  <cp:version/>
  <cp:contentType/>
  <cp:contentStatus/>
</cp:coreProperties>
</file>